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5600" windowHeight="15540" tabRatio="500"/>
  </bookViews>
  <sheets>
    <sheet name="Full Cheat Sheet" sheetId="3" r:id="rId1"/>
    <sheet name="Ratios" sheetId="6" r:id="rId2"/>
    <sheet name="Page 1" sheetId="7" r:id="rId3"/>
    <sheet name="Page 2" sheetId="8" r:id="rId4"/>
  </sheets>
  <definedNames>
    <definedName name="_xlnm.Print_Area" localSheetId="0">'Full Cheat Sheet'!$B$46:$AA$88</definedName>
    <definedName name="_xlnm.Print_Area" localSheetId="2">'Page 1'!$A$46:$O$108</definedName>
    <definedName name="_xlnm.Print_Area" localSheetId="3">'Page 2'!$B$3:$P$65</definedName>
    <definedName name="_xlnm.Print_Area" localSheetId="1">Ratios!$C$6:$Q$25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25" i="7" l="1"/>
  <c r="N33" i="7"/>
  <c r="N41" i="7"/>
  <c r="N43" i="7"/>
  <c r="M25" i="7"/>
  <c r="M33" i="7"/>
  <c r="M41" i="7"/>
  <c r="M43" i="7"/>
  <c r="N40" i="3"/>
  <c r="M40" i="3"/>
  <c r="N38" i="3"/>
  <c r="M38" i="3"/>
  <c r="N30" i="3"/>
  <c r="M30" i="3"/>
  <c r="N22" i="3"/>
  <c r="M22" i="3"/>
</calcChain>
</file>

<file path=xl/sharedStrings.xml><?xml version="1.0" encoding="utf-8"?>
<sst xmlns="http://schemas.openxmlformats.org/spreadsheetml/2006/main" count="783" uniqueCount="379">
  <si>
    <t>Financing</t>
  </si>
  <si>
    <t>Push-directed at wholesaler Pull directed at end consumer</t>
  </si>
  <si>
    <t>FRAMEWORK</t>
  </si>
  <si>
    <t>Net Income (*recent I/S*)</t>
  </si>
  <si>
    <t>Increase</t>
  </si>
  <si>
    <t>Decrease</t>
  </si>
  <si>
    <t>Assets</t>
  </si>
  <si>
    <t>Use</t>
  </si>
  <si>
    <t>Source</t>
  </si>
  <si>
    <t>Liability</t>
  </si>
  <si>
    <t>Equity</t>
  </si>
  <si>
    <t>ADD sources SUBTRACT Uses</t>
  </si>
  <si>
    <t>**Unearned revenue goes under operations and moves as a liability**</t>
  </si>
  <si>
    <t>Reconstruct R/E to determine drawings/dividends(subtract them)</t>
  </si>
  <si>
    <t>Retained Earnings</t>
  </si>
  <si>
    <t>Given</t>
  </si>
  <si>
    <t>Add</t>
  </si>
  <si>
    <t>(dividends/drawings)</t>
  </si>
  <si>
    <t>PLUG</t>
  </si>
  <si>
    <t>(EB from B/S)</t>
  </si>
  <si>
    <t>Net Fixed Assets</t>
  </si>
  <si>
    <t>(O/B)</t>
  </si>
  <si>
    <t>From I/S</t>
  </si>
  <si>
    <t>(Gain this year)</t>
  </si>
  <si>
    <t>(Ammort. expense this year)</t>
  </si>
  <si>
    <t>(Loss this year) (if assets sold)</t>
  </si>
  <si>
    <t>From I/S (if assets sold)</t>
  </si>
  <si>
    <t>(Net Purchases)</t>
  </si>
  <si>
    <t>(Net Sales)</t>
  </si>
  <si>
    <t>(E/B)</t>
  </si>
  <si>
    <t>Found on this year B/S</t>
  </si>
  <si>
    <t>Net Cash Flow from Investing Activities</t>
  </si>
  <si>
    <t>*always do 2 years of ratios**SHOULD:days of INV + days of A/R &lt; days of A/P *always do Days INV. A/R.A/P</t>
  </si>
  <si>
    <t>MINUS Net cash flow from operations</t>
  </si>
  <si>
    <t>MINUS Net cash flow from Financing</t>
  </si>
  <si>
    <t>Do sources/uses meet expectations? Are financial assets used efficiently?</t>
  </si>
  <si>
    <t>Revenue</t>
  </si>
  <si>
    <t>Breakeven analysis</t>
  </si>
  <si>
    <t>JAN  FEB  MARCH ARIL MAY JUNE JULY</t>
  </si>
  <si>
    <t>INFLOWS.</t>
  </si>
  <si>
    <t>Net cash flow (inflows-outflows)</t>
  </si>
  <si>
    <t>E/B in previous period+net cash flow to get new ending balance</t>
  </si>
  <si>
    <t>*only things that are changing**(allocating a percentage of existingNOT)</t>
  </si>
  <si>
    <t>Inflows AND any cost savings</t>
  </si>
  <si>
    <t>Different cash flow (diff rev-diff costs)</t>
  </si>
  <si>
    <t>Sunk costs not included in differential</t>
  </si>
  <si>
    <t>Diff cogs-can be ouftlows-promotions(doesn’t change with sales)</t>
  </si>
  <si>
    <t>a)property, plant equipment</t>
  </si>
  <si>
    <t>b)intangible assets</t>
  </si>
  <si>
    <t>c)increase in working capital (inv,A/R,A/P) *see if accounts were mentioned</t>
  </si>
  <si>
    <t>How can we fix neg? What variables have biggest impact on cash, what happens if they change, what are main causes of negative cash flow?</t>
  </si>
  <si>
    <t>1. Enter items not expected to change from last B/S</t>
  </si>
  <si>
    <t>3. Use ages from ratios or given days to determine expected level of A/R, A/P and inventory</t>
  </si>
  <si>
    <t>Projected A/R = (Projected Credit Sales / 360) x # of Days</t>
  </si>
  <si>
    <t>Projected Inv = (Proj. COGS / 360) x # of Days</t>
  </si>
  <si>
    <t>Proj. A/P = (Proj. Purchases OR COGS / 360) x # of Days</t>
  </si>
  <si>
    <t>4. Include planned fixed asset and ammort from I/S</t>
  </si>
  <si>
    <t>5. Include Planned Debt Financing</t>
  </si>
  <si>
    <t xml:space="preserve">2. Enter R/E last year plus projected net income (or subtract net loss less any drawings (dividends)  </t>
  </si>
  <si>
    <t>***timing of cash*(ST with ST LT with LT, equity=LT debt=ST) Taking on debt-consider 4 c: collateral, character, conditions, capacity to repay</t>
  </si>
  <si>
    <t>Projected I/S (need for B/S)</t>
  </si>
  <si>
    <t>*check how long differential will be operating in projected year*</t>
  </si>
  <si>
    <t>Diff sales (from differential)</t>
  </si>
  <si>
    <t>Less: Cogs</t>
  </si>
  <si>
    <t>Diff COGS (from differential)</t>
  </si>
  <si>
    <t>Gross Profit</t>
  </si>
  <si>
    <t>Operating Expense</t>
  </si>
  <si>
    <t>Diff expenses</t>
  </si>
  <si>
    <t>Total Op Exp</t>
  </si>
  <si>
    <t>Net Earnings After Tax</t>
  </si>
  <si>
    <t>Side notes</t>
  </si>
  <si>
    <t>Look for triggers “wondered” “wanted to know” “cash flow problems”</t>
  </si>
  <si>
    <t>Sales-COGS=margin</t>
  </si>
  <si>
    <t>Same $ vs same %-fixed vs variable</t>
  </si>
  <si>
    <t xml:space="preserve">*trend means the way the numbers have been changing*absence of information use same percent          </t>
  </si>
  <si>
    <t>COGS-anything that changes with sales</t>
  </si>
  <si>
    <t>ACTION PLAN</t>
  </si>
  <si>
    <t>CONTINGENCY PLAN</t>
  </si>
  <si>
    <t>Current Ratio</t>
  </si>
  <si>
    <t>O/B (last year E/B)</t>
  </si>
  <si>
    <t>This year N/I</t>
  </si>
  <si>
    <t>Last year E/B on B/S</t>
  </si>
  <si>
    <t>**previous year retained earnings on B/S**</t>
  </si>
  <si>
    <t>**net income from this years I/S**</t>
  </si>
  <si>
    <t>**do a T/B, then subtract E/B(below) from T/B (above) to find PLUG**</t>
  </si>
  <si>
    <t>** this years retained earnings on B/S**</t>
  </si>
  <si>
    <t xml:space="preserve">**this year Ammort. Exp. From Income Statement/Statement of Earnings** </t>
  </si>
  <si>
    <t>**add/subtract if gain or loss is made from sale of asset(s)**</t>
  </si>
  <si>
    <t>**Total long-term assets/total capital assets from this year**</t>
  </si>
  <si>
    <r>
      <t>Contribution analysis</t>
    </r>
    <r>
      <rPr>
        <sz val="12"/>
        <rFont val="Times New Roman"/>
      </rPr>
      <t>-*without investment do this</t>
    </r>
    <r>
      <rPr>
        <b/>
        <sz val="12"/>
        <rFont val="Times New Roman"/>
      </rPr>
      <t>*</t>
    </r>
  </si>
  <si>
    <r>
      <t>Contribution</t>
    </r>
    <r>
      <rPr>
        <sz val="12"/>
        <rFont val="Times New Roman"/>
      </rPr>
      <t xml:space="preserve"> = Revenue – Direct costs</t>
    </r>
  </si>
  <si>
    <r>
      <t>Unit Contribution</t>
    </r>
    <r>
      <rPr>
        <sz val="12"/>
        <rFont val="Times New Roman"/>
      </rPr>
      <t xml:space="preserve"> = Selling Price – Variable Cost per Unit</t>
    </r>
  </si>
  <si>
    <r>
      <t>% Contribution</t>
    </r>
    <r>
      <rPr>
        <sz val="12"/>
        <rFont val="Times New Roman"/>
      </rPr>
      <t>= Contrib. of line / Contrib. of all prod. Lines</t>
    </r>
  </si>
  <si>
    <r>
      <t>ROI</t>
    </r>
    <r>
      <rPr>
        <sz val="12"/>
        <rFont val="Times New Roman"/>
      </rPr>
      <t xml:space="preserve"> = Recurring Annual Return / Initial Investment</t>
    </r>
  </si>
  <si>
    <r>
      <t>Payback</t>
    </r>
    <r>
      <rPr>
        <sz val="12"/>
        <rFont val="Times New Roman"/>
      </rPr>
      <t xml:space="preserve"> = Initial Investment / Recurring Annual Return</t>
    </r>
  </si>
  <si>
    <r>
      <t>Breakeven Units</t>
    </r>
    <r>
      <rPr>
        <sz val="12"/>
        <rFont val="Times New Roman"/>
      </rPr>
      <t xml:space="preserve"> = Fixed Costs / Unit Contribution</t>
    </r>
  </si>
  <si>
    <r>
      <t>Breakeven Sales</t>
    </r>
    <r>
      <rPr>
        <sz val="12"/>
        <rFont val="Times New Roman"/>
      </rPr>
      <t xml:space="preserve"> = Fixed Costs / Contribution Margin Ratio</t>
    </r>
  </si>
  <si>
    <r>
      <t>Target Profit Units</t>
    </r>
    <r>
      <rPr>
        <sz val="12"/>
        <rFont val="Times New Roman"/>
      </rPr>
      <t xml:space="preserve"> = (Fixed Costs + Target Profit) / UC</t>
    </r>
  </si>
  <si>
    <r>
      <t>Targ. Sales</t>
    </r>
    <r>
      <rPr>
        <sz val="12"/>
        <rFont val="Times New Roman"/>
      </rPr>
      <t xml:space="preserve"> = (FC + Target Profit) / Contrib. Margin Rate</t>
    </r>
  </si>
  <si>
    <r>
      <t>B/E with MultiProduct Firms</t>
    </r>
    <r>
      <rPr>
        <sz val="12"/>
        <rFont val="Times New Roman"/>
      </rPr>
      <t>: FC/Weighted Avg Contribution Margin</t>
    </r>
  </si>
  <si>
    <r>
      <t>Margin of Safety</t>
    </r>
    <r>
      <rPr>
        <sz val="12"/>
        <rFont val="Times New Roman"/>
      </rPr>
      <t>: How much projections can be off by before venture is in B/E position=(Project sales-B/E sales)/Project sales</t>
    </r>
  </si>
  <si>
    <r>
      <t>Differential cash flow</t>
    </r>
    <r>
      <rPr>
        <sz val="12"/>
        <rFont val="Times New Roman"/>
      </rPr>
      <t>: costs or revenues that are: future oriented, affect cash, different between alternatives, recurring</t>
    </r>
  </si>
  <si>
    <r>
      <t>Differential investment</t>
    </r>
    <r>
      <rPr>
        <sz val="12"/>
        <rFont val="Times New Roman"/>
      </rPr>
      <t>: future oriented, affect cash, different between alternatives, one time i.e. plant, equipment etc.</t>
    </r>
  </si>
  <si>
    <r>
      <t>1)</t>
    </r>
    <r>
      <rPr>
        <sz val="12"/>
        <rFont val="Times New Roman"/>
      </rPr>
      <t xml:space="preserve"> </t>
    </r>
    <r>
      <rPr>
        <u/>
        <sz val="12"/>
        <rFont val="Times New Roman"/>
      </rPr>
      <t>Differential Revenues</t>
    </r>
  </si>
  <si>
    <r>
      <t>2)</t>
    </r>
    <r>
      <rPr>
        <sz val="12"/>
        <rFont val="Times New Roman"/>
      </rPr>
      <t xml:space="preserve"> </t>
    </r>
    <r>
      <rPr>
        <u/>
        <sz val="12"/>
        <rFont val="Times New Roman"/>
      </rPr>
      <t>Differential Costs</t>
    </r>
  </si>
  <si>
    <r>
      <t>3)</t>
    </r>
    <r>
      <rPr>
        <sz val="12"/>
        <rFont val="Times New Roman"/>
      </rPr>
      <t xml:space="preserve"> </t>
    </r>
    <r>
      <rPr>
        <u/>
        <sz val="12"/>
        <rFont val="Times New Roman"/>
      </rPr>
      <t>Differential Investments</t>
    </r>
  </si>
  <si>
    <r>
      <t>Differential Inventory</t>
    </r>
    <r>
      <rPr>
        <sz val="12"/>
        <rFont val="Times New Roman"/>
      </rPr>
      <t>: diff COGS/360 X days of inv.</t>
    </r>
  </si>
  <si>
    <r>
      <t>Differential A/R:</t>
    </r>
    <r>
      <rPr>
        <sz val="12"/>
        <rFont val="Times New Roman"/>
      </rPr>
      <t xml:space="preserve"> Diff credit sales/360 X days of A/R.</t>
    </r>
  </si>
  <si>
    <r>
      <t xml:space="preserve">Differential A/P: </t>
    </r>
    <r>
      <rPr>
        <sz val="12"/>
        <rFont val="Times New Roman"/>
      </rPr>
      <t>Diff credit purch or COGS/360 X days of A/P</t>
    </r>
  </si>
  <si>
    <r>
      <t>4)</t>
    </r>
    <r>
      <rPr>
        <sz val="12"/>
        <rFont val="Times New Roman"/>
      </rPr>
      <t xml:space="preserve"> </t>
    </r>
    <r>
      <rPr>
        <u/>
        <sz val="12"/>
        <rFont val="Times New Roman"/>
      </rPr>
      <t>Differential ROI</t>
    </r>
    <r>
      <rPr>
        <sz val="12"/>
        <rFont val="Times New Roman"/>
      </rPr>
      <t>: Differential Cash Flow/Differential Investments=% (should be larger then hurdle rate or interest rate on financing)</t>
    </r>
  </si>
  <si>
    <r>
      <t>Differential Payback</t>
    </r>
    <r>
      <rPr>
        <sz val="12"/>
        <rFont val="Times New Roman"/>
      </rPr>
      <t xml:space="preserve">: Differential Investment/Differential Cash Flow= # of years (or </t>
    </r>
    <r>
      <rPr>
        <b/>
        <sz val="12"/>
        <rFont val="Times New Roman"/>
      </rPr>
      <t xml:space="preserve"> </t>
    </r>
    <r>
      <rPr>
        <sz val="12"/>
        <rFont val="Times New Roman"/>
      </rPr>
      <t>seasons)(better if smaller)</t>
    </r>
  </si>
  <si>
    <r>
      <t>SENSITIVITY</t>
    </r>
    <r>
      <rPr>
        <sz val="12"/>
        <rFont val="Times New Roman"/>
      </rPr>
      <t>: game of “what if” will be outlined-range will be outlined(i.e. sales inc by, dec by etc.)-do it on differential</t>
    </r>
  </si>
  <si>
    <r>
      <t>Projected Balance Sheet</t>
    </r>
    <r>
      <rPr>
        <sz val="12"/>
        <rFont val="Times New Roman"/>
      </rPr>
      <t xml:space="preserve"> (</t>
    </r>
    <r>
      <rPr>
        <u/>
        <sz val="12"/>
        <rFont val="Times New Roman"/>
      </rPr>
      <t>project decision only</t>
    </r>
    <r>
      <rPr>
        <sz val="12"/>
        <rFont val="Times New Roman"/>
      </rPr>
      <t>)</t>
    </r>
  </si>
  <si>
    <r>
      <t>Direct costs</t>
    </r>
    <r>
      <rPr>
        <sz val="12"/>
        <rFont val="Times New Roman"/>
      </rPr>
      <t xml:space="preserve">: direct labour, direct material, direct selling expenses, </t>
    </r>
    <r>
      <rPr>
        <b/>
        <sz val="12"/>
        <rFont val="Times New Roman"/>
      </rPr>
      <t>Absorption costs</t>
    </r>
    <r>
      <rPr>
        <sz val="12"/>
        <rFont val="Times New Roman"/>
      </rPr>
      <t xml:space="preserve">: direct materials. Direct labour, FOH </t>
    </r>
  </si>
  <si>
    <r>
      <t>Full Cost</t>
    </r>
    <r>
      <rPr>
        <sz val="12"/>
        <rFont val="Times New Roman"/>
      </rPr>
      <t>: everything</t>
    </r>
  </si>
  <si>
    <r>
      <t xml:space="preserve">1) </t>
    </r>
    <r>
      <rPr>
        <sz val="12"/>
        <rFont val="Times New Roman"/>
      </rPr>
      <t>Understand the organization (role, decision, goals/constraints)</t>
    </r>
  </si>
  <si>
    <r>
      <t>b)</t>
    </r>
    <r>
      <rPr>
        <sz val="12"/>
        <rFont val="Times New Roman"/>
      </rPr>
      <t>financial size up: SCF (2B/S,1I/S), ratio analysis, contribution analysis</t>
    </r>
  </si>
  <si>
    <r>
      <t>2)</t>
    </r>
    <r>
      <rPr>
        <sz val="12"/>
        <rFont val="Times New Roman"/>
      </rPr>
      <t>Assess Future Options</t>
    </r>
  </si>
  <si>
    <r>
      <t>a)</t>
    </r>
    <r>
      <rPr>
        <sz val="12"/>
        <rFont val="Times New Roman"/>
      </rPr>
      <t>Qualitative</t>
    </r>
  </si>
  <si>
    <r>
      <t>b)</t>
    </r>
    <r>
      <rPr>
        <sz val="12"/>
        <rFont val="Times New Roman"/>
      </rPr>
      <t>Quantitative: differential analysis, contribution analysis, break even analysis, cash budgeting, sensitivity analysis, SAY DECISION</t>
    </r>
  </si>
  <si>
    <r>
      <t>3)</t>
    </r>
    <r>
      <rPr>
        <sz val="12"/>
        <rFont val="Times New Roman"/>
      </rPr>
      <t>Evaluate the effectiveness of the strategy: projected statements (I/S B/S), Action Plan, Contingency Plan</t>
    </r>
  </si>
  <si>
    <r>
      <t xml:space="preserve">SCF: </t>
    </r>
    <r>
      <rPr>
        <sz val="12"/>
        <rFont val="Times New Roman"/>
      </rPr>
      <t>Bridge 2 B/S:where did our money come from? Where did we use it? ***don’t include cash in Operating!</t>
    </r>
  </si>
  <si>
    <r>
      <rPr>
        <b/>
        <u/>
        <sz val="12"/>
        <rFont val="Times New Roman"/>
      </rPr>
      <t>Operating</t>
    </r>
    <r>
      <rPr>
        <sz val="12"/>
        <rFont val="Times New Roman"/>
      </rPr>
      <t>: How Much $ did we generate from regular operations</t>
    </r>
  </si>
  <si>
    <r>
      <rPr>
        <b/>
        <u/>
        <sz val="12"/>
        <rFont val="Times New Roman"/>
      </rPr>
      <t>Financing</t>
    </r>
    <r>
      <rPr>
        <sz val="12"/>
        <rFont val="Times New Roman"/>
      </rPr>
      <t>: How Much $$ was generated through financing</t>
    </r>
  </si>
  <si>
    <r>
      <rPr>
        <b/>
        <u/>
        <sz val="12"/>
        <rFont val="Times New Roman"/>
      </rPr>
      <t>Investing</t>
    </r>
    <r>
      <rPr>
        <sz val="12"/>
        <rFont val="Times New Roman"/>
      </rPr>
      <t>: How Much $$ was used/generated from investments/disinvestments?</t>
    </r>
  </si>
  <si>
    <r>
      <t>Opening Cash</t>
    </r>
    <r>
      <rPr>
        <sz val="12"/>
        <rFont val="Times New Roman"/>
      </rPr>
      <t xml:space="preserve">(from older B/S) </t>
    </r>
  </si>
  <si>
    <r>
      <t>Ending Cash</t>
    </r>
    <r>
      <rPr>
        <sz val="12"/>
        <rFont val="Times New Roman"/>
      </rPr>
      <t xml:space="preserve"> (from most recent B/S)</t>
    </r>
  </si>
  <si>
    <r>
      <rPr>
        <b/>
        <sz val="12"/>
        <rFont val="Times New Roman"/>
      </rPr>
      <t>IMPLICATIONS</t>
    </r>
    <r>
      <rPr>
        <sz val="12"/>
        <rFont val="Times New Roman"/>
      </rPr>
      <t xml:space="preserve">: where did we get our cash? How much did we make/lose from operations?how did we use our cash?what are largest sources/uses?  </t>
    </r>
  </si>
  <si>
    <r>
      <t xml:space="preserve">Profitability Ratios: </t>
    </r>
    <r>
      <rPr>
        <sz val="12"/>
        <rFont val="Times New Roman"/>
      </rPr>
      <t>How Profitable is the Venture</t>
    </r>
  </si>
  <si>
    <r>
      <t>Investment Utilization:</t>
    </r>
    <r>
      <rPr>
        <sz val="12"/>
        <rFont val="Times New Roman"/>
      </rPr>
      <t xml:space="preserve"> Measures balance between sales/profit and assets, usefulness of assets, buying a new asset??</t>
    </r>
  </si>
  <si>
    <r>
      <t xml:space="preserve">Stability: </t>
    </r>
    <r>
      <rPr>
        <sz val="12"/>
        <rFont val="Times New Roman"/>
      </rPr>
      <t>Measures balance between debt and equity (debt in manageable amts is good, its cheaper and allows ownership retention, acknowledge too high debt or equity</t>
    </r>
  </si>
  <si>
    <r>
      <t xml:space="preserve">Growth: </t>
    </r>
    <r>
      <rPr>
        <sz val="12"/>
        <rFont val="Times New Roman"/>
      </rPr>
      <t>measures improvement or decline in performance</t>
    </r>
    <r>
      <rPr>
        <b/>
        <sz val="12"/>
        <rFont val="Times New Roman"/>
      </rPr>
      <t xml:space="preserve"> </t>
    </r>
  </si>
  <si>
    <r>
      <rPr>
        <b/>
        <sz val="12"/>
        <rFont val="Times New Roman"/>
      </rPr>
      <t>IMPLICATIONS</t>
    </r>
    <r>
      <rPr>
        <sz val="12"/>
        <rFont val="Times New Roman"/>
      </rPr>
      <t xml:space="preserve">: efficient use of cash? Solvency? Forecast financial requirements.(what is max)when is it needed, can we secure financing, is pos or neg? </t>
    </r>
  </si>
  <si>
    <t>Sales (mentioned % change from case facts)</t>
  </si>
  <si>
    <t>COGS (mentioned % change in case facts)</t>
  </si>
  <si>
    <t>Net Earnings  Before Tax (unless Net Loss)</t>
  </si>
  <si>
    <t>Income Tax (given percentage from case facts)</t>
  </si>
  <si>
    <t>Fixed Costs are riskier than Variable Costs</t>
  </si>
  <si>
    <t>RATIOS</t>
  </si>
  <si>
    <t>Adam Boult</t>
  </si>
  <si>
    <t>Business 2257</t>
  </si>
  <si>
    <t>Jessica Kelly</t>
  </si>
  <si>
    <t>Western University</t>
  </si>
  <si>
    <t>April 16th, 2012</t>
  </si>
  <si>
    <t>BUSINESS 2257 FINAL EXAM</t>
  </si>
  <si>
    <r>
      <t>a)</t>
    </r>
    <r>
      <rPr>
        <sz val="12"/>
        <rFont val="Times New Roman"/>
      </rPr>
      <t xml:space="preserve"> business size up: industry/enviro analysis, consumer/competitor analysis, corporate capabilities, market trends</t>
    </r>
  </si>
  <si>
    <t>(strengths vs weaknesses)</t>
  </si>
  <si>
    <t>ADD BACK ALL NON-CASH EXPENSES</t>
  </si>
  <si>
    <t>I.E. 2005-2006 and 2006-2007. First N/I = 2006 N/I, Second N/I = 2007 N/I</t>
  </si>
  <si>
    <r>
      <t xml:space="preserve">[+ amortization +losses –gains (find under other on I/S)] </t>
    </r>
    <r>
      <rPr>
        <b/>
        <sz val="12"/>
        <rFont val="Times New Roman"/>
      </rPr>
      <t xml:space="preserve"> CURRENT ASSETS AND LIABILITIES FROM B/S</t>
    </r>
  </si>
  <si>
    <t>REFERS TO LAST YEAR - THIS YEAR ($) VALUE</t>
  </si>
  <si>
    <t>Net Income, Ammortization, A/R, Inventory, Prepaids, A/P, Salaries, Insurance</t>
  </si>
  <si>
    <t>FROM I/S</t>
  </si>
  <si>
    <t>FROM B/S - COMMON OPERATING STATS</t>
  </si>
  <si>
    <t>LOOK FOR INCREASE OR DECREASE TO FIGURE OUT IF USE/SOURCE</t>
  </si>
  <si>
    <t>Loans, stocks, personal investments - Line of Credit, Loan, Capital Stock, Preferred stock etc.</t>
  </si>
  <si>
    <r>
      <t xml:space="preserve">&lt;---- </t>
    </r>
    <r>
      <rPr>
        <b/>
        <i/>
        <sz val="12"/>
        <rFont val="Calibri"/>
        <scheme val="minor"/>
      </rPr>
      <t>DO THIS FIRST</t>
    </r>
  </si>
  <si>
    <t>FROM B/S</t>
  </si>
  <si>
    <t>NON-CURRENT ASSETS/LIABILITIES</t>
  </si>
  <si>
    <r>
      <t xml:space="preserve">NET FIXED ASSETS(historical cost-AA): land, equipment </t>
    </r>
    <r>
      <rPr>
        <b/>
        <i/>
        <sz val="12"/>
        <rFont val="Times New Roman"/>
      </rPr>
      <t>(excluding M/S)</t>
    </r>
    <r>
      <rPr>
        <sz val="12"/>
        <rFont val="Wingdings"/>
      </rPr>
      <t>à</t>
    </r>
    <r>
      <rPr>
        <sz val="12"/>
        <rFont val="Times New Roman"/>
      </rPr>
      <t>can be portfolio though!</t>
    </r>
  </si>
  <si>
    <t>**If doing 2009 SCF take Total long-term assets/total capital assets from previous year B/S**</t>
  </si>
  <si>
    <t>I.e. 2009 I/S</t>
  </si>
  <si>
    <t>**DO BEFORE PLUG**</t>
  </si>
  <si>
    <t>*do a T/B, if you have to add to T/B to get E/B then it's a negative number on statement*</t>
  </si>
  <si>
    <r>
      <t>Reconstruction for purchases</t>
    </r>
    <r>
      <rPr>
        <sz val="12"/>
        <rFont val="Wingdings"/>
      </rPr>
      <t>à</t>
    </r>
    <r>
      <rPr>
        <sz val="12"/>
        <rFont val="Times New Roman"/>
      </rPr>
      <t>Purchases=uses of cash and Sales = source of cash</t>
    </r>
  </si>
  <si>
    <t>LAST YEAR'S ENDING CASH BALANACE FROM B/S</t>
  </si>
  <si>
    <r>
      <t xml:space="preserve">Add Net Cash Flow </t>
    </r>
    <r>
      <rPr>
        <b/>
        <i/>
        <sz val="12"/>
        <rFont val="Times New Roman"/>
      </rPr>
      <t>(Add OPERATING, FINANCING AND INVESTING TOTALS)</t>
    </r>
  </si>
  <si>
    <t>Net Cash + Opening Cash = Ending Cash (this years cash on B/S)</t>
  </si>
  <si>
    <t xml:space="preserve">Is biz appropriately matching sources and uses (ST with ST LT with LT) can we take on future debt or equity? Which is preferred? </t>
  </si>
  <si>
    <t>I.E. RETURN FROM SALES; RETURN FROM CAPITAL</t>
  </si>
  <si>
    <r>
      <t xml:space="preserve">Liquidity: </t>
    </r>
    <r>
      <rPr>
        <sz val="12"/>
        <rFont val="Times New Roman"/>
      </rPr>
      <t>Measures the ability of the company to meet ST debts/efficiency of working capital investments (receivables,inventory,payables), cash flow problems</t>
    </r>
  </si>
  <si>
    <t>(debt and interest are expenses (tax deductable), equity payments and dividends are not deductable)</t>
  </si>
  <si>
    <r>
      <t xml:space="preserve">Stability: </t>
    </r>
    <r>
      <rPr>
        <sz val="12"/>
        <color rgb="FFFF0000"/>
        <rFont val="Times New Roman"/>
      </rPr>
      <t>Measures balance between debt and equity (debt in manageable amts is good, its cheaper and allows ownership retention, acknowledge too high debt or equity</t>
    </r>
  </si>
  <si>
    <r>
      <t>Investment Utilization:</t>
    </r>
    <r>
      <rPr>
        <sz val="12"/>
        <color rgb="FFFF0000"/>
        <rFont val="Times New Roman"/>
      </rPr>
      <t xml:space="preserve"> Measures balance between sales/profit and assets, usefulness of assets, buying a new asset??</t>
    </r>
  </si>
  <si>
    <r>
      <t xml:space="preserve">Do a Vertical analysis: </t>
    </r>
    <r>
      <rPr>
        <b/>
        <i/>
        <sz val="12"/>
        <rFont val="Times New Roman"/>
      </rPr>
      <t>CHECK RATIOS ON BACK OF PAGE</t>
    </r>
  </si>
  <si>
    <r>
      <t xml:space="preserve">Do a Return on Investment: </t>
    </r>
    <r>
      <rPr>
        <b/>
        <i/>
        <sz val="12"/>
        <rFont val="Times New Roman"/>
      </rPr>
      <t>CHECK RATIOS ON BACK OF PAGE</t>
    </r>
  </si>
  <si>
    <r>
      <rPr>
        <b/>
        <u/>
        <sz val="12"/>
        <color rgb="FFFF0000"/>
        <rFont val="Times New Roman"/>
      </rPr>
      <t>Picking ratios</t>
    </r>
    <r>
      <rPr>
        <sz val="12"/>
        <color rgb="FFFF0000"/>
        <rFont val="Times New Roman"/>
      </rPr>
      <t>: consider results from SCF, problems, how do they fit between qualitative and quantitative, state corrective action in ratio analysis size-up</t>
    </r>
  </si>
  <si>
    <t>Qualitative - written, assess the numbers</t>
  </si>
  <si>
    <t>Quantitative - numbers, figure out ratios</t>
  </si>
  <si>
    <t>(TOTAL SALES REVENUE FROM ALL UNITS - TOTAL VARIABLE COSTS FOR ALL UNITS)</t>
  </si>
  <si>
    <t>(UNIT SELLING PRICE - VARIABLE COST PER UNIT)</t>
  </si>
  <si>
    <r>
      <t>Contribution Margin Ratio</t>
    </r>
    <r>
      <rPr>
        <sz val="12"/>
        <rFont val="Times New Roman"/>
      </rPr>
      <t xml:space="preserve"> = Unit Contrib. / Selling Price</t>
    </r>
  </si>
  <si>
    <t>(BECOMES A PERCENTAGE - USED FOR BREAKEVEN ANALYSIS)</t>
  </si>
  <si>
    <t>(TOTAL INVESTMENTS / TOTAL CASH FLOW FROM DIFFERENTIAL ANALYSIS)</t>
  </si>
  <si>
    <t>(NET CASH FLOW FROM DIFF. ANALYSIS / TOTAL INVESTMENTS) X 100 (BECOMES %)</t>
  </si>
  <si>
    <r>
      <rPr>
        <b/>
        <i/>
        <sz val="12"/>
        <rFont val="Times New Roman"/>
      </rPr>
      <t>(IF THERE ARE SEVERAL PRODUCT LINES TO FIGURE OUT CONTRIBUTION OF EACH)</t>
    </r>
  </si>
  <si>
    <t>(weighted average contribution margin:(contrib margin X)(expected % of revenue of X)+… etc.</t>
  </si>
  <si>
    <r>
      <t>Cash Budgeting</t>
    </r>
    <r>
      <rPr>
        <sz val="12"/>
        <rFont val="Times New Roman"/>
      </rPr>
      <t>*futurelooking*monthbymonth*all cash options accounted for*cash flow problems*is done for the decision</t>
    </r>
  </si>
  <si>
    <t xml:space="preserve">Financing (bankloans,capital infusions,proceeds from sales),investment income collections, collections from sales (look at A/R days) </t>
  </si>
  <si>
    <r>
      <rPr>
        <b/>
        <sz val="12"/>
        <rFont val="Times New Roman"/>
      </rPr>
      <t>OUTFLOWS</t>
    </r>
    <r>
      <rPr>
        <sz val="12"/>
        <rFont val="Times New Roman"/>
      </rPr>
      <t xml:space="preserve">: Operating Expense;Capital Expense </t>
    </r>
  </si>
  <si>
    <t>**include COGS (based on A/P days) and Purchases (if one month of inventory required)</t>
  </si>
  <si>
    <t>done for chosen alternative from differential analysis</t>
  </si>
  <si>
    <t>Do Qualitative and Quantitative</t>
  </si>
  <si>
    <t>Differential Analysis Example</t>
  </si>
  <si>
    <t>Differential Inflows</t>
  </si>
  <si>
    <t>Sales</t>
  </si>
  <si>
    <t>Alt. 1</t>
  </si>
  <si>
    <t>Alt. 2</t>
  </si>
  <si>
    <t xml:space="preserve">Total </t>
  </si>
  <si>
    <t>Differential Outflows</t>
  </si>
  <si>
    <t>COGS (30% of sales)</t>
  </si>
  <si>
    <t>Salaries</t>
  </si>
  <si>
    <t>Expense X</t>
  </si>
  <si>
    <t>Expense Y</t>
  </si>
  <si>
    <t>Total</t>
  </si>
  <si>
    <t>Net Cash Flow</t>
  </si>
  <si>
    <t>Differential Investments</t>
  </si>
  <si>
    <t>A/R</t>
  </si>
  <si>
    <t>Inventory</t>
  </si>
  <si>
    <t>A/P</t>
  </si>
  <si>
    <t>Increase in A/R,  = investment</t>
  </si>
  <si>
    <t>Increase in A/P is disinvestment (always subtract A/P)*</t>
  </si>
  <si>
    <r>
      <t>DIFFERENTIAL ANALYSIS</t>
    </r>
    <r>
      <rPr>
        <sz val="12"/>
        <rFont val="Times New Roman"/>
      </rPr>
      <t>-when analyzing two or more quantifiable short term alternatives-------------</t>
    </r>
  </si>
  <si>
    <t xml:space="preserve">Alt. 2 </t>
  </si>
  <si>
    <t>Net Cash</t>
  </si>
  <si>
    <t>Total Diff.</t>
  </si>
  <si>
    <t>ROI</t>
  </si>
  <si>
    <t>Payback</t>
  </si>
  <si>
    <t>.38 years</t>
  </si>
  <si>
    <t>.08 years</t>
  </si>
  <si>
    <t>Quantitative Analysis Example</t>
  </si>
  <si>
    <t>Statement of Cash Flows Example</t>
  </si>
  <si>
    <t>Operations</t>
  </si>
  <si>
    <t>Net Income</t>
  </si>
  <si>
    <t>Amortization</t>
  </si>
  <si>
    <t>Prepaids</t>
  </si>
  <si>
    <t>Other</t>
  </si>
  <si>
    <t>Investing</t>
  </si>
  <si>
    <t>OR</t>
  </si>
  <si>
    <t>Net Sales</t>
  </si>
  <si>
    <t>Beg. Cash</t>
  </si>
  <si>
    <t>End. Cash</t>
  </si>
  <si>
    <t>Year 1</t>
  </si>
  <si>
    <t>Year 2</t>
  </si>
  <si>
    <t>Accounts Receivable</t>
  </si>
  <si>
    <t>Accounts Payable</t>
  </si>
  <si>
    <t>Line of Credit</t>
  </si>
  <si>
    <t>Bank Loan</t>
  </si>
  <si>
    <t>Shareholders Loan</t>
  </si>
  <si>
    <t>Capital Stock</t>
  </si>
  <si>
    <t>Dividends</t>
  </si>
  <si>
    <t>Net Purchases</t>
  </si>
  <si>
    <t>Total Operations</t>
  </si>
  <si>
    <t>Total Financing</t>
  </si>
  <si>
    <t>Total Investing</t>
  </si>
  <si>
    <t>Product Sales</t>
  </si>
  <si>
    <t>Differential Sales</t>
  </si>
  <si>
    <t>Total Revenue</t>
  </si>
  <si>
    <t>COGS</t>
  </si>
  <si>
    <t>Prod. Equip. Etc.</t>
  </si>
  <si>
    <t>Differential COGS</t>
  </si>
  <si>
    <t>Total COGS</t>
  </si>
  <si>
    <t>Normal</t>
  </si>
  <si>
    <t>Diff. Op. Exp.</t>
  </si>
  <si>
    <t>REVENUE</t>
  </si>
  <si>
    <t>NET EARNINGS</t>
  </si>
  <si>
    <t>TOTAL OP. EXP.</t>
  </si>
  <si>
    <t>OPER. EXP.</t>
  </si>
  <si>
    <t>Diff. Inflows for chosen alternative</t>
  </si>
  <si>
    <t>Sum</t>
  </si>
  <si>
    <t>Example Projected Income Statement (Year Ending 20XX)</t>
  </si>
  <si>
    <t>(Proj.Prod.Sales)(LY vert.analysis COGS %)  4500</t>
  </si>
  <si>
    <t>(LY sales)(LY growth % on Ratio Analysis)   9000</t>
  </si>
  <si>
    <t>(Last Years Total Op. Exp. %)(Sales)</t>
  </si>
  <si>
    <t>Diff. Outflows - COGS</t>
  </si>
  <si>
    <t>Usually Long-Term, Short-Term Liabilities and Shareholders Equity</t>
  </si>
  <si>
    <t>LY R/E on B/S + Proj. Net Income from Proj. I/S</t>
  </si>
  <si>
    <t>[(Proj. Sales from Proj. I/S)/(360)] x Days of A/R (from Ratio Analysis)</t>
  </si>
  <si>
    <t>[(Proj. COGS from Proj. I/S)/(360)] x Days of Inv. (from Ratio Analysis)</t>
  </si>
  <si>
    <t>[(Proj. COGS from Proj. I/S)/(360)] x Days of A/P (from Ratio Analysis)</t>
  </si>
  <si>
    <t>Take last years Capital/Long-Term Assets - Ammortization to find new LT/Capital Assets</t>
  </si>
  <si>
    <t>6. if total assets exceed Owners Equity +Liabilities then PLUG for Line Of Credit</t>
  </si>
  <si>
    <t>if Owners Equity + Liabilities exceed assets then plug for Cash</t>
  </si>
  <si>
    <t>*after Proj. B/S consider financing - internally through changing working capital accounts or externally through issuance of shares, LOC, bank loan etc</t>
  </si>
  <si>
    <t>Equity - New Shares $$</t>
  </si>
  <si>
    <t>Debt - Line of Credit(ST) or Loan(LT) $$</t>
  </si>
  <si>
    <t>1. How will you execute your recommendations?</t>
  </si>
  <si>
    <t>2. Outline a rough, brief plan of some of the steps involved in your decision</t>
  </si>
  <si>
    <t>3. Consider timing, priority of tasks and who will do what?</t>
  </si>
  <si>
    <t>1. What could go wrong?</t>
  </si>
  <si>
    <t>2. Identify 1-2 risks and suggest what you might do if things go wrong</t>
  </si>
  <si>
    <t>3. Stating why the risks aren't likely is NOT a contingency plan</t>
  </si>
  <si>
    <t>PROFITABILITY</t>
  </si>
  <si>
    <t>VERTICAL ANALYSIS</t>
  </si>
  <si>
    <t>COGS to Sales</t>
  </si>
  <si>
    <t>Gross Profit to Sales</t>
  </si>
  <si>
    <t>Op. Exp to Sales</t>
  </si>
  <si>
    <t>Net Income to Sales</t>
  </si>
  <si>
    <t>(COGS/Net Sales) x 100</t>
  </si>
  <si>
    <t>(Gross Profit/Net Sales) x 100</t>
  </si>
  <si>
    <t>(Op. Exp/Net Sales) x 100</t>
  </si>
  <si>
    <t>(Net Income/Net Sales) x 100</t>
  </si>
  <si>
    <t>measures the relative cost of inputs</t>
  </si>
  <si>
    <t>the % of gross profit earned on sales</t>
  </si>
  <si>
    <t>measures the relative impact of op. exp</t>
  </si>
  <si>
    <t>measures ultimate profitability</t>
  </si>
  <si>
    <t>the lower the ratio, the lower the cost</t>
  </si>
  <si>
    <t>the higher the ratio the higher the profit per sale</t>
  </si>
  <si>
    <t>the lower the ratio, the lower the expense relative to sales</t>
  </si>
  <si>
    <t>the higher ratio the more profit per sale</t>
  </si>
  <si>
    <t>RETURN ON INVESTMENT</t>
  </si>
  <si>
    <t>Return on Assets</t>
  </si>
  <si>
    <t>Return on Equity</t>
  </si>
  <si>
    <t>N/I / Avg Total Assets</t>
  </si>
  <si>
    <t xml:space="preserve"> N/I / Avg. Total Assets</t>
  </si>
  <si>
    <t>what kind of retun are the fixed assets generating</t>
  </si>
  <si>
    <t>what is the maximum return available to shareholders</t>
  </si>
  <si>
    <t>high return = good use of assets</t>
  </si>
  <si>
    <t>high return = happy shareholders/equity</t>
  </si>
  <si>
    <t>INVESTMENT UTILIZATION</t>
  </si>
  <si>
    <t>Inventory Turnover</t>
  </si>
  <si>
    <t>Total Asset Turnover</t>
  </si>
  <si>
    <t>COGS/Avg. Inventory</t>
  </si>
  <si>
    <t>Net Sales/Avg. Net Fixed Assets</t>
  </si>
  <si>
    <t>Net Sales/Avg. Total Assets</t>
  </si>
  <si>
    <t>measures the speed inventory comes and goes</t>
  </si>
  <si>
    <t>measures usefulness of fixed assets to business</t>
  </si>
  <si>
    <t>measures usefulness of assets to business</t>
  </si>
  <si>
    <t>too low and inv. Is sitting around, too high means we may not have enough inventory</t>
  </si>
  <si>
    <t>too low - may have assets to sell, too high - assets may be old</t>
  </si>
  <si>
    <t>too low - useless assets, too high - not enough assets</t>
  </si>
  <si>
    <t>STABILITY</t>
  </si>
  <si>
    <t>Net Worth to Total Assets</t>
  </si>
  <si>
    <t>Total Debt to Total Assets</t>
  </si>
  <si>
    <t>Debt to Equity</t>
  </si>
  <si>
    <t>Long-Term Debt Interest Coverage</t>
  </si>
  <si>
    <t>Total Equity/Total Assets</t>
  </si>
  <si>
    <t>Total Liabilities/Total Assets</t>
  </si>
  <si>
    <t>Total Liabilities/Total Equity</t>
  </si>
  <si>
    <t>EBIT/Interest on LT Debt</t>
  </si>
  <si>
    <t>What % of the business is owned by equity</t>
  </si>
  <si>
    <t>What % of the business is financed through debt</t>
  </si>
  <si>
    <t>The number of times of debt for every dollar of equity</t>
  </si>
  <si>
    <t>the number of times over that  a company can meet its interest payments</t>
  </si>
  <si>
    <t>Higher is safer, too low = too much debt, too high = reducing ROE</t>
  </si>
  <si>
    <t>Lower is safer - opposite of Net Worth to Total Assets</t>
  </si>
  <si>
    <t>Lower is safer - too high = too highly leveraged, too low = bad use of equity</t>
  </si>
  <si>
    <t>High - lenders need assurance that their loan charges (interest) can be covered</t>
  </si>
  <si>
    <t>LIQUIDITY</t>
  </si>
  <si>
    <t>GROWTH</t>
  </si>
  <si>
    <t>Profit Growth</t>
  </si>
  <si>
    <t>Sales Growth</t>
  </si>
  <si>
    <t>Asset Growth</t>
  </si>
  <si>
    <t>Acid Test</t>
  </si>
  <si>
    <t>Working Capital</t>
  </si>
  <si>
    <t>Age of Receivables</t>
  </si>
  <si>
    <t>Age of Inventory</t>
  </si>
  <si>
    <t>Age of Payables</t>
  </si>
  <si>
    <t>Fixed Asset Turnover</t>
  </si>
  <si>
    <t>total current assets/total current liabilities</t>
  </si>
  <si>
    <t>(cash +MS+A/R)/Total Current Liabilities</t>
  </si>
  <si>
    <t>Current Assets - Current Liabilities</t>
  </si>
  <si>
    <t>Accounts Receivable/Average Daily Sales</t>
  </si>
  <si>
    <t>E/B Inventory/Average Daily COGS</t>
  </si>
  <si>
    <t xml:space="preserve">(A/P)/Average Daily Purchases </t>
  </si>
  <si>
    <t>Average Daily COGS</t>
  </si>
  <si>
    <t>**For Age of Payables: if Average Daily Purchases is not available, use COGS as a proxy**</t>
  </si>
  <si>
    <t>Indicates how long on average it takes a business to pay its suppliers (in days)</t>
  </si>
  <si>
    <t>Indicates how many days on average an item of inventory remains in stock</t>
  </si>
  <si>
    <t>Indicates how old in days the average outstanding balance on credit sales</t>
  </si>
  <si>
    <t>The net amount of money tied up in working capital</t>
  </si>
  <si>
    <t>Indicates the ability to meet short term payments using only the most liquid of assets</t>
  </si>
  <si>
    <t>The number of times that ST assets can cover ST debts: indicate  an ability to meet ST obligations as they become due</t>
  </si>
  <si>
    <t>2:1 is best. Too low - may lead to insolvency, too high - inefficient use of capital</t>
  </si>
  <si>
    <t>1:1 is best</t>
  </si>
  <si>
    <t>higher is safer, but working capital has a low return; if too high, moneys better spent elsewhere</t>
  </si>
  <si>
    <t>close to industry avg. too low - credit policies may be too tight, too high - customers taking too long</t>
  </si>
  <si>
    <t>close to industry avg. too low - lack of sufficient stock, too high - excess inventory thus waste of cash</t>
  </si>
  <si>
    <t>close to industry avg. too low - can get more ST cash by taking longer to pay, too high - bad reputation, credit priveleges may be cut off</t>
  </si>
  <si>
    <t>(Profit Yr 2 - Profit Yr 1)/Profit Yr 1</t>
  </si>
  <si>
    <t>(Sales Yr 2 - Sales Yr 1) / Sales Yr 1</t>
  </si>
  <si>
    <t>(Assets Yr 2 - Assets Yr 1)/Assets Yr 1</t>
  </si>
  <si>
    <t>How much has profit gorwn (declined) over the past two operating periods?</t>
  </si>
  <si>
    <t>How much have sales grown (declined) over the past two operating periods</t>
  </si>
  <si>
    <t>How much have assets grown (declined) over the past two operating periods</t>
  </si>
  <si>
    <t>Up is good, profit growth is always a good thing for any business</t>
  </si>
  <si>
    <t>Sales growth is good BUT it should be proportional to profit growth. If sales growth is positive but profit decreased, then the additional sales were harmful</t>
  </si>
  <si>
    <t>Asset growth should be proportional to sales and profit growth</t>
  </si>
  <si>
    <r>
      <rPr>
        <b/>
        <u/>
        <sz val="12"/>
        <rFont val="Times New Roman"/>
      </rPr>
      <t>Picking ratios</t>
    </r>
    <r>
      <rPr>
        <sz val="12"/>
        <rFont val="Times New Roman"/>
      </rPr>
      <t>: consider results from SCF, problems, how do they fit between qualitative and quantitative, state corrective action in ratio analysis size-up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</si>
</sst>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Times New Roman"/>
    </font>
    <font>
      <sz val="12"/>
      <name val="Times New Roman"/>
    </font>
    <font>
      <u/>
      <sz val="12"/>
      <name val="Times New Roman"/>
    </font>
    <font>
      <b/>
      <u/>
      <sz val="12"/>
      <name val="Times New Roman"/>
    </font>
    <font>
      <sz val="12"/>
      <name val="Calibri"/>
      <family val="2"/>
      <scheme val="minor"/>
    </font>
    <font>
      <sz val="12"/>
      <name val="Wingdings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name val="Calibri"/>
      <scheme val="minor"/>
    </font>
    <font>
      <b/>
      <sz val="12"/>
      <name val="Calibri"/>
      <scheme val="minor"/>
    </font>
    <font>
      <b/>
      <i/>
      <sz val="12"/>
      <name val="Calibri"/>
      <scheme val="minor"/>
    </font>
    <font>
      <b/>
      <i/>
      <sz val="12"/>
      <name val="Times New Roman"/>
    </font>
    <font>
      <b/>
      <sz val="12"/>
      <color rgb="FFFF0000"/>
      <name val="Times New Roman"/>
    </font>
    <font>
      <sz val="12"/>
      <color rgb="FFFF0000"/>
      <name val="Times New Roman"/>
    </font>
    <font>
      <b/>
      <i/>
      <sz val="12"/>
      <color rgb="FFFF0000"/>
      <name val="Calibri"/>
      <scheme val="minor"/>
    </font>
    <font>
      <u/>
      <sz val="12"/>
      <color rgb="FFFF0000"/>
      <name val="Times New Roman"/>
    </font>
    <font>
      <b/>
      <u/>
      <sz val="12"/>
      <color rgb="FFFF0000"/>
      <name val="Times New Roman"/>
    </font>
    <font>
      <sz val="10"/>
      <name val="Times New Roman"/>
    </font>
    <font>
      <sz val="10"/>
      <color theme="1"/>
      <name val="Calibri"/>
      <family val="2"/>
      <scheme val="minor"/>
    </font>
    <font>
      <b/>
      <sz val="18"/>
      <name val="Times New Roman"/>
    </font>
    <font>
      <b/>
      <sz val="20"/>
      <name val="Times New Roman"/>
    </font>
    <font>
      <sz val="2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1"/>
        <bgColor indexed="64"/>
      </patternFill>
    </fill>
  </fills>
  <borders count="8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6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6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2" xfId="0" applyFont="1" applyBorder="1"/>
    <xf numFmtId="0" fontId="6" fillId="0" borderId="3" xfId="0" applyFont="1" applyBorder="1"/>
    <xf numFmtId="0" fontId="6" fillId="0" borderId="0" xfId="0" applyFont="1" applyBorder="1"/>
    <xf numFmtId="0" fontId="6" fillId="0" borderId="5" xfId="0" applyFont="1" applyBorder="1"/>
    <xf numFmtId="0" fontId="6" fillId="0" borderId="2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4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5" fillId="0" borderId="4" xfId="0" applyFont="1" applyBorder="1" applyAlignment="1">
      <alignment vertical="center"/>
    </xf>
    <xf numFmtId="0" fontId="5" fillId="0" borderId="4" xfId="0" applyFont="1" applyBorder="1"/>
    <xf numFmtId="0" fontId="6" fillId="0" borderId="6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9" fillId="0" borderId="2" xfId="0" applyFont="1" applyBorder="1"/>
    <xf numFmtId="0" fontId="9" fillId="0" borderId="3" xfId="0" applyFont="1" applyBorder="1"/>
    <xf numFmtId="0" fontId="9" fillId="0" borderId="0" xfId="0" applyFont="1" applyBorder="1"/>
    <xf numFmtId="0" fontId="9" fillId="0" borderId="5" xfId="0" applyFont="1" applyBorder="1"/>
    <xf numFmtId="0" fontId="5" fillId="0" borderId="6" xfId="0" applyFont="1" applyBorder="1" applyAlignment="1">
      <alignment vertical="center"/>
    </xf>
    <xf numFmtId="0" fontId="9" fillId="0" borderId="7" xfId="0" applyFont="1" applyBorder="1"/>
    <xf numFmtId="0" fontId="9" fillId="0" borderId="8" xfId="0" applyFont="1" applyBorder="1"/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9" fillId="0" borderId="1" xfId="0" applyFont="1" applyBorder="1"/>
    <xf numFmtId="0" fontId="9" fillId="0" borderId="4" xfId="0" applyFont="1" applyBorder="1"/>
    <xf numFmtId="0" fontId="9" fillId="0" borderId="6" xfId="0" applyFont="1" applyFill="1" applyBorder="1"/>
    <xf numFmtId="0" fontId="9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4" fillId="0" borderId="0" xfId="0" applyFont="1" applyBorder="1"/>
    <xf numFmtId="0" fontId="15" fillId="0" borderId="0" xfId="0" applyFont="1" applyBorder="1"/>
    <xf numFmtId="0" fontId="16" fillId="0" borderId="0" xfId="0" applyFont="1" applyBorder="1"/>
    <xf numFmtId="0" fontId="7" fillId="0" borderId="21" xfId="0" applyFont="1" applyBorder="1" applyAlignment="1">
      <alignment vertical="center"/>
    </xf>
    <xf numFmtId="0" fontId="9" fillId="0" borderId="22" xfId="0" applyFont="1" applyBorder="1"/>
    <xf numFmtId="0" fontId="9" fillId="0" borderId="23" xfId="0" applyFont="1" applyBorder="1"/>
    <xf numFmtId="0" fontId="17" fillId="0" borderId="4" xfId="0" applyFont="1" applyBorder="1" applyAlignment="1">
      <alignment vertical="center"/>
    </xf>
    <xf numFmtId="0" fontId="5" fillId="0" borderId="17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9" fillId="0" borderId="32" xfId="0" applyFont="1" applyBorder="1"/>
    <xf numFmtId="0" fontId="16" fillId="0" borderId="32" xfId="0" applyFont="1" applyBorder="1"/>
    <xf numFmtId="0" fontId="9" fillId="0" borderId="33" xfId="0" applyFont="1" applyBorder="1"/>
    <xf numFmtId="0" fontId="9" fillId="0" borderId="34" xfId="0" applyFont="1" applyBorder="1"/>
    <xf numFmtId="0" fontId="6" fillId="0" borderId="35" xfId="0" applyFont="1" applyBorder="1" applyAlignment="1">
      <alignment vertical="center"/>
    </xf>
    <xf numFmtId="0" fontId="9" fillId="0" borderId="36" xfId="0" applyFont="1" applyBorder="1"/>
    <xf numFmtId="0" fontId="9" fillId="0" borderId="37" xfId="0" applyFont="1" applyBorder="1"/>
    <xf numFmtId="0" fontId="9" fillId="0" borderId="38" xfId="0" applyFont="1" applyBorder="1"/>
    <xf numFmtId="0" fontId="5" fillId="0" borderId="39" xfId="0" applyFont="1" applyBorder="1" applyAlignment="1">
      <alignment vertical="center"/>
    </xf>
    <xf numFmtId="0" fontId="9" fillId="0" borderId="40" xfId="0" applyFont="1" applyBorder="1"/>
    <xf numFmtId="0" fontId="18" fillId="0" borderId="39" xfId="0" applyFont="1" applyBorder="1" applyAlignment="1">
      <alignment vertical="center"/>
    </xf>
    <xf numFmtId="0" fontId="13" fillId="0" borderId="40" xfId="0" applyFont="1" applyBorder="1"/>
    <xf numFmtId="0" fontId="13" fillId="0" borderId="32" xfId="0" applyFont="1" applyBorder="1"/>
    <xf numFmtId="0" fontId="13" fillId="0" borderId="38" xfId="0" applyFont="1" applyBorder="1"/>
    <xf numFmtId="0" fontId="18" fillId="0" borderId="4" xfId="0" applyFont="1" applyBorder="1" applyAlignment="1">
      <alignment vertical="center"/>
    </xf>
    <xf numFmtId="0" fontId="13" fillId="0" borderId="0" xfId="0" applyFont="1" applyBorder="1"/>
    <xf numFmtId="0" fontId="21" fillId="0" borderId="1" xfId="0" applyFont="1" applyBorder="1" applyAlignment="1">
      <alignment vertical="center"/>
    </xf>
    <xf numFmtId="0" fontId="13" fillId="0" borderId="2" xfId="0" applyFont="1" applyBorder="1"/>
    <xf numFmtId="0" fontId="19" fillId="0" borderId="4" xfId="0" applyFont="1" applyBorder="1" applyAlignment="1">
      <alignment vertical="center"/>
    </xf>
    <xf numFmtId="0" fontId="5" fillId="0" borderId="0" xfId="0" applyFont="1" applyBorder="1"/>
    <xf numFmtId="0" fontId="6" fillId="2" borderId="0" xfId="0" applyFont="1" applyFill="1" applyBorder="1"/>
    <xf numFmtId="0" fontId="17" fillId="2" borderId="0" xfId="0" applyFont="1" applyFill="1" applyBorder="1"/>
    <xf numFmtId="0" fontId="6" fillId="2" borderId="7" xfId="0" applyFont="1" applyFill="1" applyBorder="1"/>
    <xf numFmtId="0" fontId="6" fillId="2" borderId="8" xfId="0" applyFont="1" applyFill="1" applyBorder="1"/>
    <xf numFmtId="0" fontId="7" fillId="2" borderId="4" xfId="0" applyFont="1" applyFill="1" applyBorder="1"/>
    <xf numFmtId="0" fontId="0" fillId="2" borderId="0" xfId="0" applyFill="1"/>
    <xf numFmtId="0" fontId="5" fillId="2" borderId="0" xfId="0" applyFont="1" applyFill="1" applyBorder="1"/>
    <xf numFmtId="0" fontId="17" fillId="2" borderId="7" xfId="0" applyFont="1" applyFill="1" applyBorder="1"/>
    <xf numFmtId="0" fontId="5" fillId="0" borderId="0" xfId="0" applyFont="1" applyBorder="1" applyAlignment="1">
      <alignment vertical="center"/>
    </xf>
    <xf numFmtId="0" fontId="17" fillId="0" borderId="2" xfId="0" applyFont="1" applyBorder="1"/>
    <xf numFmtId="0" fontId="6" fillId="0" borderId="0" xfId="0" applyFont="1" applyFill="1" applyBorder="1"/>
    <xf numFmtId="0" fontId="6" fillId="0" borderId="29" xfId="0" applyFont="1" applyBorder="1"/>
    <xf numFmtId="0" fontId="6" fillId="0" borderId="30" xfId="0" applyFont="1" applyBorder="1"/>
    <xf numFmtId="0" fontId="0" fillId="0" borderId="26" xfId="0" applyBorder="1"/>
    <xf numFmtId="0" fontId="6" fillId="0" borderId="43" xfId="0" applyFont="1" applyBorder="1"/>
    <xf numFmtId="0" fontId="6" fillId="0" borderId="52" xfId="0" applyFont="1" applyBorder="1"/>
    <xf numFmtId="0" fontId="5" fillId="0" borderId="52" xfId="0" applyFont="1" applyBorder="1"/>
    <xf numFmtId="0" fontId="5" fillId="0" borderId="5" xfId="0" applyFont="1" applyBorder="1"/>
    <xf numFmtId="0" fontId="0" fillId="0" borderId="11" xfId="0" applyBorder="1"/>
    <xf numFmtId="0" fontId="6" fillId="0" borderId="5" xfId="0" applyFont="1" applyFill="1" applyBorder="1"/>
    <xf numFmtId="0" fontId="1" fillId="0" borderId="0" xfId="0" applyFont="1" applyBorder="1"/>
    <xf numFmtId="0" fontId="5" fillId="0" borderId="55" xfId="0" applyFont="1" applyBorder="1"/>
    <xf numFmtId="0" fontId="5" fillId="0" borderId="53" xfId="0" applyFont="1" applyBorder="1"/>
    <xf numFmtId="0" fontId="6" fillId="0" borderId="10" xfId="0" applyFont="1" applyBorder="1"/>
    <xf numFmtId="0" fontId="6" fillId="0" borderId="11" xfId="0" applyFont="1" applyBorder="1"/>
    <xf numFmtId="0" fontId="5" fillId="0" borderId="10" xfId="0" applyFont="1" applyBorder="1"/>
    <xf numFmtId="0" fontId="5" fillId="0" borderId="11" xfId="0" applyFont="1" applyBorder="1"/>
    <xf numFmtId="0" fontId="0" fillId="0" borderId="58" xfId="0" applyBorder="1"/>
    <xf numFmtId="0" fontId="1" fillId="0" borderId="55" xfId="0" applyFont="1" applyBorder="1"/>
    <xf numFmtId="0" fontId="1" fillId="0" borderId="53" xfId="0" applyFont="1" applyBorder="1"/>
    <xf numFmtId="0" fontId="0" fillId="0" borderId="9" xfId="0" applyBorder="1"/>
    <xf numFmtId="0" fontId="0" fillId="0" borderId="10" xfId="0" applyBorder="1"/>
    <xf numFmtId="0" fontId="6" fillId="0" borderId="11" xfId="0" applyFont="1" applyFill="1" applyBorder="1"/>
    <xf numFmtId="0" fontId="1" fillId="0" borderId="9" xfId="0" applyFont="1" applyBorder="1"/>
    <xf numFmtId="10" fontId="1" fillId="0" borderId="10" xfId="0" applyNumberFormat="1" applyFont="1" applyBorder="1"/>
    <xf numFmtId="9" fontId="1" fillId="0" borderId="11" xfId="0" applyNumberFormat="1" applyFont="1" applyBorder="1"/>
    <xf numFmtId="0" fontId="7" fillId="2" borderId="6" xfId="0" applyFont="1" applyFill="1" applyBorder="1"/>
    <xf numFmtId="0" fontId="5" fillId="2" borderId="4" xfId="0" applyFont="1" applyFill="1" applyBorder="1"/>
    <xf numFmtId="0" fontId="9" fillId="0" borderId="4" xfId="0" applyFont="1" applyBorder="1" applyAlignment="1">
      <alignment vertical="center"/>
    </xf>
    <xf numFmtId="0" fontId="9" fillId="0" borderId="6" xfId="0" applyFont="1" applyBorder="1"/>
    <xf numFmtId="0" fontId="0" fillId="0" borderId="25" xfId="0" applyBorder="1" applyAlignment="1">
      <alignment vertical="center"/>
    </xf>
    <xf numFmtId="0" fontId="0" fillId="0" borderId="46" xfId="0" applyBorder="1" applyAlignment="1">
      <alignment vertical="center"/>
    </xf>
    <xf numFmtId="16" fontId="15" fillId="0" borderId="56" xfId="0" applyNumberFormat="1" applyFont="1" applyBorder="1" applyAlignment="1">
      <alignment vertical="center"/>
    </xf>
    <xf numFmtId="0" fontId="15" fillId="0" borderId="50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65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9" fillId="0" borderId="49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69" xfId="0" applyFont="1" applyBorder="1" applyAlignment="1">
      <alignment vertical="center"/>
    </xf>
    <xf numFmtId="0" fontId="15" fillId="0" borderId="70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71" xfId="0" applyFont="1" applyBorder="1" applyAlignment="1">
      <alignment vertical="center"/>
    </xf>
    <xf numFmtId="0" fontId="5" fillId="0" borderId="0" xfId="0" applyFont="1" applyFill="1" applyBorder="1"/>
    <xf numFmtId="0" fontId="6" fillId="0" borderId="5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24" xfId="0" applyFont="1" applyBorder="1"/>
    <xf numFmtId="0" fontId="5" fillId="0" borderId="45" xfId="0" applyFont="1" applyBorder="1"/>
    <xf numFmtId="0" fontId="6" fillId="0" borderId="26" xfId="0" applyFont="1" applyBorder="1"/>
    <xf numFmtId="0" fontId="5" fillId="0" borderId="50" xfId="0" applyFont="1" applyBorder="1" applyAlignment="1">
      <alignment horizontal="right"/>
    </xf>
    <xf numFmtId="0" fontId="5" fillId="0" borderId="49" xfId="0" applyFont="1" applyBorder="1" applyAlignment="1">
      <alignment horizontal="right"/>
    </xf>
    <xf numFmtId="0" fontId="5" fillId="0" borderId="45" xfId="0" applyFont="1" applyFill="1" applyBorder="1"/>
    <xf numFmtId="0" fontId="6" fillId="0" borderId="45" xfId="0" applyFont="1" applyBorder="1"/>
    <xf numFmtId="0" fontId="6" fillId="0" borderId="24" xfId="0" applyFont="1" applyBorder="1"/>
    <xf numFmtId="0" fontId="17" fillId="0" borderId="0" xfId="0" applyFont="1"/>
    <xf numFmtId="0" fontId="17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3" fillId="0" borderId="4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4" fillId="0" borderId="7" xfId="0" applyFont="1" applyBorder="1" applyAlignment="1">
      <alignment vertical="center" wrapText="1"/>
    </xf>
    <xf numFmtId="0" fontId="24" fillId="0" borderId="8" xfId="0" applyFont="1" applyBorder="1" applyAlignment="1">
      <alignment vertical="center" wrapText="1"/>
    </xf>
    <xf numFmtId="0" fontId="1" fillId="0" borderId="0" xfId="0" applyFont="1" applyAlignment="1"/>
    <xf numFmtId="0" fontId="1" fillId="0" borderId="0" xfId="0" applyFont="1"/>
    <xf numFmtId="0" fontId="23" fillId="0" borderId="42" xfId="0" applyFont="1" applyBorder="1" applyAlignment="1">
      <alignment vertical="center" wrapText="1"/>
    </xf>
    <xf numFmtId="0" fontId="23" fillId="0" borderId="76" xfId="0" applyFont="1" applyBorder="1" applyAlignment="1">
      <alignment vertical="center" wrapText="1"/>
    </xf>
    <xf numFmtId="0" fontId="23" fillId="0" borderId="77" xfId="0" applyFont="1" applyBorder="1" applyAlignment="1">
      <alignment vertical="center" wrapText="1"/>
    </xf>
    <xf numFmtId="0" fontId="23" fillId="0" borderId="78" xfId="0" applyFont="1" applyBorder="1" applyAlignment="1">
      <alignment vertical="center" wrapText="1"/>
    </xf>
    <xf numFmtId="0" fontId="23" fillId="0" borderId="79" xfId="0" applyFont="1" applyBorder="1" applyAlignment="1">
      <alignment vertical="center" wrapText="1"/>
    </xf>
    <xf numFmtId="0" fontId="23" fillId="0" borderId="51" xfId="0" applyFont="1" applyBorder="1" applyAlignment="1">
      <alignment vertical="center" wrapText="1"/>
    </xf>
    <xf numFmtId="0" fontId="23" fillId="0" borderId="58" xfId="0" applyFont="1" applyBorder="1" applyAlignment="1">
      <alignment vertical="center" wrapText="1"/>
    </xf>
    <xf numFmtId="0" fontId="23" fillId="0" borderId="55" xfId="0" applyFont="1" applyBorder="1" applyAlignment="1">
      <alignment vertical="center" wrapText="1"/>
    </xf>
    <xf numFmtId="0" fontId="23" fillId="0" borderId="53" xfId="0" applyFont="1" applyBorder="1" applyAlignment="1">
      <alignment vertical="center" wrapText="1"/>
    </xf>
    <xf numFmtId="0" fontId="23" fillId="0" borderId="81" xfId="0" applyFont="1" applyFill="1" applyBorder="1" applyAlignment="1">
      <alignment vertical="center" wrapText="1"/>
    </xf>
    <xf numFmtId="0" fontId="23" fillId="0" borderId="69" xfId="0" applyFont="1" applyFill="1" applyBorder="1" applyAlignment="1">
      <alignment vertical="center" wrapText="1"/>
    </xf>
    <xf numFmtId="0" fontId="23" fillId="0" borderId="72" xfId="0" applyFont="1" applyFill="1" applyBorder="1" applyAlignment="1">
      <alignment vertical="center" wrapText="1"/>
    </xf>
    <xf numFmtId="0" fontId="23" fillId="0" borderId="82" xfId="0" applyFont="1" applyBorder="1" applyAlignment="1">
      <alignment vertical="center" wrapText="1"/>
    </xf>
    <xf numFmtId="0" fontId="23" fillId="0" borderId="83" xfId="0" applyFont="1" applyBorder="1" applyAlignment="1">
      <alignment vertical="center" wrapText="1"/>
    </xf>
    <xf numFmtId="0" fontId="23" fillId="0" borderId="84" xfId="0" applyFont="1" applyBorder="1" applyAlignment="1">
      <alignment vertical="center" wrapText="1"/>
    </xf>
    <xf numFmtId="0" fontId="23" fillId="0" borderId="81" xfId="0" applyFont="1" applyBorder="1" applyAlignment="1">
      <alignment vertical="center" wrapText="1"/>
    </xf>
    <xf numFmtId="0" fontId="23" fillId="0" borderId="69" xfId="0" applyFont="1" applyBorder="1" applyAlignment="1">
      <alignment vertical="center" wrapText="1"/>
    </xf>
    <xf numFmtId="0" fontId="23" fillId="0" borderId="72" xfId="0" applyFont="1" applyBorder="1" applyAlignment="1">
      <alignment vertical="center" wrapText="1"/>
    </xf>
    <xf numFmtId="0" fontId="24" fillId="0" borderId="79" xfId="0" applyFont="1" applyBorder="1" applyAlignment="1">
      <alignment vertical="center" wrapText="1"/>
    </xf>
    <xf numFmtId="0" fontId="24" fillId="0" borderId="42" xfId="0" applyFont="1" applyBorder="1" applyAlignment="1">
      <alignment vertical="center" wrapText="1"/>
    </xf>
    <xf numFmtId="0" fontId="24" fillId="0" borderId="51" xfId="0" applyFont="1" applyBorder="1" applyAlignment="1">
      <alignment vertical="center" wrapText="1"/>
    </xf>
    <xf numFmtId="0" fontId="24" fillId="0" borderId="81" xfId="0" applyFont="1" applyBorder="1" applyAlignment="1">
      <alignment vertical="center" wrapText="1"/>
    </xf>
    <xf numFmtId="0" fontId="24" fillId="0" borderId="69" xfId="0" applyFont="1" applyBorder="1" applyAlignment="1">
      <alignment vertical="center" wrapText="1"/>
    </xf>
    <xf numFmtId="0" fontId="24" fillId="0" borderId="72" xfId="0" applyFont="1" applyBorder="1" applyAlignment="1">
      <alignment vertical="center" wrapText="1"/>
    </xf>
    <xf numFmtId="0" fontId="6" fillId="0" borderId="9" xfId="0" applyFont="1" applyBorder="1"/>
    <xf numFmtId="0" fontId="5" fillId="0" borderId="9" xfId="0" applyFont="1" applyBorder="1"/>
    <xf numFmtId="0" fontId="1" fillId="0" borderId="12" xfId="0" applyFont="1" applyBorder="1" applyAlignment="1"/>
    <xf numFmtId="0" fontId="1" fillId="0" borderId="13" xfId="0" applyFont="1" applyBorder="1" applyAlignment="1"/>
    <xf numFmtId="0" fontId="5" fillId="0" borderId="13" xfId="0" applyFont="1" applyFill="1" applyBorder="1"/>
    <xf numFmtId="0" fontId="1" fillId="0" borderId="14" xfId="0" applyFont="1" applyBorder="1"/>
    <xf numFmtId="0" fontId="1" fillId="0" borderId="12" xfId="0" applyFont="1" applyBorder="1"/>
    <xf numFmtId="0" fontId="1" fillId="0" borderId="13" xfId="0" applyFont="1" applyBorder="1"/>
    <xf numFmtId="0" fontId="5" fillId="0" borderId="14" xfId="0" applyFont="1" applyFill="1" applyBorder="1"/>
    <xf numFmtId="0" fontId="6" fillId="0" borderId="60" xfId="0" applyFont="1" applyBorder="1" applyAlignment="1">
      <alignment vertical="center" wrapText="1"/>
    </xf>
    <xf numFmtId="0" fontId="6" fillId="0" borderId="63" xfId="0" applyFont="1" applyBorder="1" applyAlignment="1">
      <alignment vertical="center" wrapText="1"/>
    </xf>
    <xf numFmtId="0" fontId="6" fillId="0" borderId="66" xfId="0" applyFont="1" applyBorder="1" applyAlignment="1">
      <alignment vertical="center" wrapText="1"/>
    </xf>
    <xf numFmtId="0" fontId="6" fillId="0" borderId="70" xfId="0" applyFont="1" applyBorder="1" applyAlignment="1">
      <alignment vertical="center" wrapText="1"/>
    </xf>
    <xf numFmtId="0" fontId="6" fillId="0" borderId="57" xfId="0" applyFont="1" applyBorder="1" applyAlignment="1">
      <alignment vertical="center" wrapText="1"/>
    </xf>
    <xf numFmtId="0" fontId="6" fillId="0" borderId="49" xfId="0" applyFont="1" applyBorder="1" applyAlignment="1">
      <alignment vertical="center" wrapText="1"/>
    </xf>
    <xf numFmtId="0" fontId="5" fillId="0" borderId="42" xfId="0" applyFont="1" applyBorder="1"/>
    <xf numFmtId="0" fontId="5" fillId="0" borderId="51" xfId="0" applyFont="1" applyBorder="1"/>
    <xf numFmtId="0" fontId="6" fillId="0" borderId="79" xfId="0" applyFont="1" applyBorder="1"/>
    <xf numFmtId="0" fontId="6" fillId="0" borderId="42" xfId="0" applyFont="1" applyBorder="1"/>
    <xf numFmtId="0" fontId="6" fillId="0" borderId="51" xfId="0" applyFont="1" applyBorder="1"/>
    <xf numFmtId="0" fontId="5" fillId="0" borderId="79" xfId="0" applyFont="1" applyBorder="1"/>
    <xf numFmtId="0" fontId="1" fillId="0" borderId="51" xfId="0" applyFont="1" applyBorder="1"/>
    <xf numFmtId="0" fontId="0" fillId="0" borderId="79" xfId="0" applyBorder="1"/>
    <xf numFmtId="0" fontId="1" fillId="0" borderId="42" xfId="0" applyFont="1" applyBorder="1"/>
    <xf numFmtId="0" fontId="0" fillId="0" borderId="42" xfId="0" applyBorder="1"/>
    <xf numFmtId="0" fontId="6" fillId="0" borderId="51" xfId="0" applyFont="1" applyFill="1" applyBorder="1"/>
    <xf numFmtId="0" fontId="0" fillId="0" borderId="51" xfId="0" applyBorder="1"/>
    <xf numFmtId="0" fontId="1" fillId="0" borderId="79" xfId="0" applyFont="1" applyBorder="1"/>
    <xf numFmtId="10" fontId="1" fillId="0" borderId="42" xfId="0" applyNumberFormat="1" applyFont="1" applyBorder="1"/>
    <xf numFmtId="9" fontId="1" fillId="0" borderId="51" xfId="0" applyNumberFormat="1" applyFont="1" applyBorder="1"/>
    <xf numFmtId="0" fontId="1" fillId="0" borderId="81" xfId="0" applyFont="1" applyBorder="1"/>
    <xf numFmtId="0" fontId="1" fillId="0" borderId="69" xfId="0" applyFont="1" applyBorder="1"/>
    <xf numFmtId="0" fontId="5" fillId="0" borderId="72" xfId="0" applyFont="1" applyFill="1" applyBorder="1"/>
    <xf numFmtId="0" fontId="1" fillId="0" borderId="81" xfId="0" applyFont="1" applyBorder="1" applyAlignment="1"/>
    <xf numFmtId="0" fontId="1" fillId="0" borderId="69" xfId="0" applyFont="1" applyBorder="1" applyAlignment="1"/>
    <xf numFmtId="0" fontId="5" fillId="0" borderId="69" xfId="0" applyFont="1" applyFill="1" applyBorder="1"/>
    <xf numFmtId="0" fontId="1" fillId="0" borderId="72" xfId="0" applyFont="1" applyBorder="1"/>
    <xf numFmtId="0" fontId="5" fillId="0" borderId="4" xfId="0" applyFont="1" applyFill="1" applyBorder="1"/>
    <xf numFmtId="0" fontId="7" fillId="0" borderId="4" xfId="0" applyFont="1" applyFill="1" applyBorder="1"/>
    <xf numFmtId="0" fontId="0" fillId="0" borderId="0" xfId="0" applyFill="1"/>
    <xf numFmtId="0" fontId="17" fillId="0" borderId="0" xfId="0" applyFont="1" applyFill="1" applyBorder="1"/>
    <xf numFmtId="0" fontId="7" fillId="0" borderId="6" xfId="0" applyFont="1" applyFill="1" applyBorder="1"/>
    <xf numFmtId="0" fontId="6" fillId="0" borderId="7" xfId="0" applyFont="1" applyFill="1" applyBorder="1"/>
    <xf numFmtId="0" fontId="17" fillId="0" borderId="7" xfId="0" applyFont="1" applyFill="1" applyBorder="1"/>
    <xf numFmtId="0" fontId="6" fillId="0" borderId="8" xfId="0" applyFont="1" applyFill="1" applyBorder="1"/>
    <xf numFmtId="0" fontId="5" fillId="0" borderId="1" xfId="0" applyFont="1" applyFill="1" applyBorder="1"/>
    <xf numFmtId="0" fontId="6" fillId="0" borderId="2" xfId="0" applyFont="1" applyFill="1" applyBorder="1"/>
    <xf numFmtId="0" fontId="6" fillId="0" borderId="3" xfId="0" applyFont="1" applyFill="1" applyBorder="1"/>
    <xf numFmtId="0" fontId="19" fillId="0" borderId="0" xfId="0" applyFont="1" applyFill="1" applyBorder="1"/>
    <xf numFmtId="0" fontId="7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6" fillId="0" borderId="4" xfId="0" applyFont="1" applyFill="1" applyBorder="1"/>
    <xf numFmtId="0" fontId="6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6" xfId="0" applyFont="1" applyFill="1" applyBorder="1"/>
    <xf numFmtId="0" fontId="1" fillId="0" borderId="0" xfId="0" applyFont="1" applyBorder="1" applyAlignment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75" xfId="0" applyBorder="1" applyAlignment="1">
      <alignment horizont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6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6" fillId="0" borderId="52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16" fillId="0" borderId="48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6" fillId="0" borderId="4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7" fontId="9" fillId="0" borderId="4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16" fillId="0" borderId="47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62" xfId="0" applyFont="1" applyBorder="1" applyAlignment="1">
      <alignment horizontal="center" vertical="center"/>
    </xf>
    <xf numFmtId="0" fontId="15" fillId="0" borderId="63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9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79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</cellXfs>
  <cellStyles count="16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88"/>
  <sheetViews>
    <sheetView tabSelected="1" zoomScale="75" zoomScaleNormal="75" zoomScalePageLayoutView="75" workbookViewId="0">
      <selection activeCell="L6" sqref="L6:N6"/>
    </sheetView>
  </sheetViews>
  <sheetFormatPr baseColWidth="10" defaultRowHeight="15" x14ac:dyDescent="0"/>
  <sheetData>
    <row r="1" spans="2:28" ht="16" thickBot="1">
      <c r="Y1" s="5"/>
      <c r="Z1" s="5"/>
      <c r="AA1" s="5"/>
    </row>
    <row r="2" spans="2:28" ht="16" thickBot="1">
      <c r="B2" s="302" t="s">
        <v>144</v>
      </c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4"/>
      <c r="O2" s="227" t="s">
        <v>37</v>
      </c>
      <c r="P2" s="228"/>
      <c r="Q2" s="228"/>
      <c r="R2" s="228"/>
      <c r="S2" s="228"/>
      <c r="T2" s="228"/>
      <c r="U2" s="228"/>
      <c r="V2" s="228"/>
      <c r="W2" s="228"/>
      <c r="X2" s="229"/>
      <c r="Y2" s="82"/>
      <c r="Z2" s="82"/>
      <c r="AA2" s="82"/>
      <c r="AB2" s="1"/>
    </row>
    <row r="3" spans="2:28" ht="16" thickBot="1">
      <c r="B3" s="15" t="s">
        <v>1</v>
      </c>
      <c r="C3" s="27"/>
      <c r="D3" s="27"/>
      <c r="E3" s="27"/>
      <c r="F3" s="28"/>
      <c r="G3" s="27"/>
      <c r="H3" s="27"/>
      <c r="I3" s="27"/>
      <c r="J3" s="27"/>
      <c r="K3" s="27"/>
      <c r="L3" s="305"/>
      <c r="M3" s="306"/>
      <c r="N3" s="307"/>
      <c r="O3" s="220" t="s">
        <v>95</v>
      </c>
      <c r="P3" s="82"/>
      <c r="Q3" s="82"/>
      <c r="R3" s="82"/>
      <c r="S3" s="82"/>
      <c r="T3" s="82"/>
      <c r="U3" s="82"/>
      <c r="V3" s="82"/>
      <c r="W3" s="82"/>
      <c r="X3" s="91"/>
      <c r="Y3" s="82"/>
      <c r="Z3" s="82"/>
      <c r="AA3" s="82"/>
      <c r="AB3" s="1"/>
    </row>
    <row r="4" spans="2:28">
      <c r="B4" s="23" t="s">
        <v>2</v>
      </c>
      <c r="C4" s="27"/>
      <c r="D4" s="27"/>
      <c r="E4" s="27"/>
      <c r="F4" s="27"/>
      <c r="G4" s="27"/>
      <c r="H4" s="27"/>
      <c r="I4" s="27"/>
      <c r="J4" s="27"/>
      <c r="K4" s="27"/>
      <c r="L4" s="308"/>
      <c r="M4" s="309"/>
      <c r="N4" s="310"/>
      <c r="O4" s="220" t="s">
        <v>96</v>
      </c>
      <c r="P4" s="82"/>
      <c r="Q4" s="82"/>
      <c r="R4" s="82"/>
      <c r="S4" s="82"/>
      <c r="T4" s="82"/>
      <c r="U4" s="82"/>
      <c r="V4" s="82"/>
      <c r="W4" s="82"/>
      <c r="X4" s="91"/>
      <c r="Y4" s="82"/>
      <c r="Z4" s="82"/>
      <c r="AA4" s="82"/>
      <c r="AB4" s="1"/>
    </row>
    <row r="5" spans="2:28">
      <c r="B5" s="20" t="s">
        <v>115</v>
      </c>
      <c r="C5" s="29"/>
      <c r="D5" s="29"/>
      <c r="E5" s="29"/>
      <c r="F5" s="29"/>
      <c r="G5" s="29"/>
      <c r="H5" s="29"/>
      <c r="I5" s="29"/>
      <c r="J5" s="29"/>
      <c r="K5" s="29"/>
      <c r="L5" s="308" t="s">
        <v>140</v>
      </c>
      <c r="M5" s="309"/>
      <c r="N5" s="310"/>
      <c r="O5" s="220" t="s">
        <v>97</v>
      </c>
      <c r="P5" s="82"/>
      <c r="Q5" s="82"/>
      <c r="R5" s="82"/>
      <c r="S5" s="82"/>
      <c r="T5" s="82"/>
      <c r="U5" s="82"/>
      <c r="V5" s="82"/>
      <c r="W5" s="82"/>
      <c r="X5" s="91"/>
      <c r="Y5" s="82"/>
      <c r="Z5" s="82"/>
      <c r="AA5" s="82"/>
      <c r="AB5" s="1"/>
    </row>
    <row r="6" spans="2:28">
      <c r="B6" s="20" t="s">
        <v>145</v>
      </c>
      <c r="C6" s="29"/>
      <c r="D6" s="29"/>
      <c r="E6" s="29"/>
      <c r="F6" s="29"/>
      <c r="G6" s="29"/>
      <c r="H6" s="29"/>
      <c r="I6" s="29"/>
      <c r="J6" s="29"/>
      <c r="K6" s="29"/>
      <c r="L6" s="311" t="s">
        <v>143</v>
      </c>
      <c r="M6" s="309"/>
      <c r="N6" s="310"/>
      <c r="O6" s="220" t="s">
        <v>98</v>
      </c>
      <c r="P6" s="82"/>
      <c r="Q6" s="82"/>
      <c r="R6" s="82"/>
      <c r="S6" s="82"/>
      <c r="T6" s="82"/>
      <c r="U6" s="82"/>
      <c r="V6" s="82"/>
      <c r="W6" s="82"/>
      <c r="X6" s="91"/>
      <c r="Y6" s="82"/>
      <c r="Z6" s="82"/>
      <c r="AA6" s="82"/>
      <c r="AB6" s="1"/>
    </row>
    <row r="7" spans="2:28">
      <c r="B7" s="20" t="s">
        <v>116</v>
      </c>
      <c r="C7" s="29"/>
      <c r="D7" s="29"/>
      <c r="E7" s="29"/>
      <c r="F7" s="29"/>
      <c r="G7" s="29"/>
      <c r="H7" s="29"/>
      <c r="I7" s="42" t="s">
        <v>146</v>
      </c>
      <c r="J7" s="29"/>
      <c r="K7" s="29"/>
      <c r="L7" s="308" t="s">
        <v>141</v>
      </c>
      <c r="M7" s="309"/>
      <c r="N7" s="310"/>
      <c r="O7" s="231" t="s">
        <v>99</v>
      </c>
      <c r="P7" s="82"/>
      <c r="Q7" s="82"/>
      <c r="R7" s="82"/>
      <c r="S7" s="82"/>
      <c r="T7" s="82"/>
      <c r="U7" s="82"/>
      <c r="V7" s="82"/>
      <c r="W7" s="230"/>
      <c r="X7" s="91"/>
      <c r="Y7" s="82"/>
      <c r="Z7" s="82"/>
      <c r="AA7" s="82"/>
      <c r="AB7" s="1"/>
    </row>
    <row r="8" spans="2:28" ht="16" thickBot="1">
      <c r="B8" s="20" t="s">
        <v>117</v>
      </c>
      <c r="C8" s="29"/>
      <c r="D8" s="29"/>
      <c r="E8" s="29"/>
      <c r="F8" s="29"/>
      <c r="G8" s="29"/>
      <c r="H8" s="29"/>
      <c r="I8" s="29"/>
      <c r="J8" s="29"/>
      <c r="K8" s="29"/>
      <c r="L8" s="329" t="s">
        <v>142</v>
      </c>
      <c r="M8" s="330"/>
      <c r="N8" s="331"/>
      <c r="O8" s="236" t="s">
        <v>186</v>
      </c>
      <c r="P8" s="82"/>
      <c r="Q8" s="82"/>
      <c r="R8" s="82"/>
      <c r="S8" s="82"/>
      <c r="T8" s="82"/>
      <c r="U8" s="82"/>
      <c r="V8" s="82"/>
      <c r="W8" s="230"/>
      <c r="X8" s="91"/>
      <c r="Y8" s="82"/>
      <c r="Z8" s="82"/>
      <c r="AA8" s="82"/>
      <c r="AB8" s="1"/>
    </row>
    <row r="9" spans="2:28" ht="16" thickBot="1">
      <c r="B9" s="20" t="s">
        <v>118</v>
      </c>
      <c r="C9" s="29"/>
      <c r="D9" s="29"/>
      <c r="E9" s="29"/>
      <c r="F9" s="29"/>
      <c r="G9" s="29"/>
      <c r="H9" s="29"/>
      <c r="I9" s="29"/>
      <c r="J9" s="29"/>
      <c r="K9" s="30"/>
      <c r="L9" s="29"/>
      <c r="M9" s="29"/>
      <c r="N9" s="30"/>
      <c r="O9" s="231" t="s">
        <v>100</v>
      </c>
      <c r="P9" s="82"/>
      <c r="Q9" s="82"/>
      <c r="R9" s="82"/>
      <c r="S9" s="82"/>
      <c r="T9" s="82"/>
      <c r="U9" s="82"/>
      <c r="V9" s="82"/>
      <c r="W9" s="82"/>
      <c r="X9" s="91"/>
      <c r="Y9" s="82"/>
      <c r="Z9" s="82"/>
      <c r="AA9" s="82"/>
      <c r="AB9" s="1"/>
    </row>
    <row r="10" spans="2:28">
      <c r="B10" s="20" t="s">
        <v>119</v>
      </c>
      <c r="C10" s="29"/>
      <c r="D10" s="29"/>
      <c r="E10" s="29"/>
      <c r="F10" s="29"/>
      <c r="G10" s="29"/>
      <c r="H10" s="29"/>
      <c r="I10" s="29"/>
      <c r="J10" s="29"/>
      <c r="K10" s="30"/>
      <c r="L10" s="29"/>
      <c r="M10" s="29"/>
      <c r="N10" s="30"/>
      <c r="O10" s="232" t="s">
        <v>187</v>
      </c>
      <c r="P10" s="228"/>
      <c r="Q10" s="228"/>
      <c r="R10" s="228"/>
      <c r="S10" s="228"/>
      <c r="T10" s="228"/>
      <c r="U10" s="228"/>
      <c r="V10" s="228"/>
      <c r="W10" s="228"/>
      <c r="X10" s="228"/>
      <c r="Y10" s="228"/>
      <c r="Z10" s="229"/>
      <c r="AA10" s="82"/>
      <c r="AB10" s="1"/>
    </row>
    <row r="11" spans="2:28" ht="16" thickBot="1">
      <c r="B11" s="31" t="s">
        <v>120</v>
      </c>
      <c r="C11" s="32"/>
      <c r="D11" s="32"/>
      <c r="E11" s="32"/>
      <c r="F11" s="32"/>
      <c r="G11" s="32"/>
      <c r="H11" s="32"/>
      <c r="I11" s="32"/>
      <c r="J11" s="32"/>
      <c r="K11" s="33"/>
      <c r="L11" s="111"/>
      <c r="M11" s="32"/>
      <c r="N11" s="33"/>
      <c r="O11" s="233"/>
      <c r="P11" s="234" t="s">
        <v>38</v>
      </c>
      <c r="Q11" s="82"/>
      <c r="R11" s="82"/>
      <c r="S11" s="82"/>
      <c r="T11" s="222" t="s">
        <v>191</v>
      </c>
      <c r="U11" s="82"/>
      <c r="V11" s="82"/>
      <c r="W11" s="82"/>
      <c r="X11" s="82"/>
      <c r="Y11" s="82"/>
      <c r="Z11" s="91"/>
      <c r="AA11" s="82"/>
      <c r="AB11" s="1"/>
    </row>
    <row r="12" spans="2:28">
      <c r="B12" s="15" t="s">
        <v>121</v>
      </c>
      <c r="C12" s="27"/>
      <c r="D12" s="27"/>
      <c r="E12" s="27"/>
      <c r="F12" s="27"/>
      <c r="G12" s="27"/>
      <c r="H12" s="27"/>
      <c r="I12" s="27"/>
      <c r="J12" s="28"/>
      <c r="K12" s="335" t="s">
        <v>221</v>
      </c>
      <c r="L12" s="336"/>
      <c r="M12" s="336"/>
      <c r="N12" s="337"/>
      <c r="O12" s="235" t="s">
        <v>39</v>
      </c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91"/>
      <c r="AA12" s="82"/>
      <c r="AB12" s="1"/>
    </row>
    <row r="13" spans="2:28">
      <c r="B13" s="13" t="s">
        <v>122</v>
      </c>
      <c r="C13" s="29"/>
      <c r="D13" s="29"/>
      <c r="E13" s="29"/>
      <c r="F13" s="29"/>
      <c r="G13" s="43" t="s">
        <v>147</v>
      </c>
      <c r="H13" s="29"/>
      <c r="I13" s="29"/>
      <c r="J13" s="30"/>
      <c r="K13" s="112"/>
      <c r="L13" s="113"/>
      <c r="M13" s="114" t="s">
        <v>232</v>
      </c>
      <c r="N13" s="115" t="s">
        <v>233</v>
      </c>
      <c r="O13" s="236" t="s">
        <v>188</v>
      </c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91"/>
      <c r="AA13" s="82"/>
      <c r="AB13" s="1"/>
    </row>
    <row r="14" spans="2:28">
      <c r="B14" s="14" t="s">
        <v>3</v>
      </c>
      <c r="C14" s="29"/>
      <c r="D14" s="43" t="s">
        <v>148</v>
      </c>
      <c r="E14" s="29"/>
      <c r="F14" s="29"/>
      <c r="G14" s="29"/>
      <c r="H14" s="29"/>
      <c r="I14" s="29"/>
      <c r="J14" s="30"/>
      <c r="K14" s="332" t="s">
        <v>222</v>
      </c>
      <c r="L14" s="338"/>
      <c r="M14" s="116"/>
      <c r="N14" s="50"/>
      <c r="O14" s="236" t="s">
        <v>189</v>
      </c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91"/>
      <c r="AA14" s="82"/>
      <c r="AB14" s="1"/>
    </row>
    <row r="15" spans="2:28" ht="16" thickBot="1">
      <c r="B15" s="14" t="s">
        <v>149</v>
      </c>
      <c r="C15" s="29"/>
      <c r="D15" s="29"/>
      <c r="E15" s="29"/>
      <c r="F15" s="29"/>
      <c r="G15" s="29"/>
      <c r="H15" s="29"/>
      <c r="I15" s="29"/>
      <c r="J15" s="30"/>
      <c r="K15" s="339" t="s">
        <v>223</v>
      </c>
      <c r="L15" s="340"/>
      <c r="M15" s="116">
        <v>40000</v>
      </c>
      <c r="N15" s="50">
        <v>30000</v>
      </c>
      <c r="O15" s="236" t="s">
        <v>190</v>
      </c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91"/>
      <c r="AA15" s="82"/>
      <c r="AB15" s="1"/>
    </row>
    <row r="16" spans="2:28" ht="16" thickBot="1">
      <c r="B16" s="49" t="s">
        <v>157</v>
      </c>
      <c r="C16" s="34" t="s">
        <v>4</v>
      </c>
      <c r="D16" s="34" t="s">
        <v>5</v>
      </c>
      <c r="E16" s="29" t="s">
        <v>150</v>
      </c>
      <c r="F16" s="29"/>
      <c r="G16" s="29"/>
      <c r="H16" s="29"/>
      <c r="I16" s="29"/>
      <c r="J16" s="30"/>
      <c r="K16" s="339" t="s">
        <v>224</v>
      </c>
      <c r="L16" s="340"/>
      <c r="M16" s="116">
        <v>10000</v>
      </c>
      <c r="N16" s="50">
        <v>8000</v>
      </c>
      <c r="O16" s="235" t="s">
        <v>40</v>
      </c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91"/>
      <c r="AA16" s="82"/>
      <c r="AB16" s="1"/>
    </row>
    <row r="17" spans="2:28" ht="16" thickBot="1">
      <c r="B17" s="35" t="s">
        <v>6</v>
      </c>
      <c r="C17" s="25" t="s">
        <v>7</v>
      </c>
      <c r="D17" s="25" t="s">
        <v>8</v>
      </c>
      <c r="E17" s="42" t="s">
        <v>151</v>
      </c>
      <c r="F17" s="29"/>
      <c r="G17" s="29"/>
      <c r="H17" s="29"/>
      <c r="I17" s="29"/>
      <c r="J17" s="30"/>
      <c r="K17" s="339" t="s">
        <v>234</v>
      </c>
      <c r="L17" s="340"/>
      <c r="M17" s="116">
        <v>-3000</v>
      </c>
      <c r="N17" s="50">
        <v>-2500</v>
      </c>
      <c r="O17" s="236" t="s">
        <v>41</v>
      </c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91"/>
      <c r="AA17" s="82"/>
      <c r="AB17" s="1"/>
    </row>
    <row r="18" spans="2:28" ht="16" thickBot="1">
      <c r="B18" s="35" t="s">
        <v>9</v>
      </c>
      <c r="C18" s="25" t="s">
        <v>8</v>
      </c>
      <c r="D18" s="25" t="s">
        <v>7</v>
      </c>
      <c r="E18" s="312" t="s">
        <v>152</v>
      </c>
      <c r="F18" s="313"/>
      <c r="G18" s="314" t="s">
        <v>153</v>
      </c>
      <c r="H18" s="314"/>
      <c r="I18" s="314"/>
      <c r="J18" s="315"/>
      <c r="K18" s="339" t="s">
        <v>225</v>
      </c>
      <c r="L18" s="340"/>
      <c r="M18" s="116">
        <v>-150</v>
      </c>
      <c r="N18" s="50">
        <v>200</v>
      </c>
      <c r="O18" s="236" t="s">
        <v>132</v>
      </c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91"/>
      <c r="AA18" s="82"/>
      <c r="AB18" s="1"/>
    </row>
    <row r="19" spans="2:28" ht="16" thickBot="1">
      <c r="B19" s="35" t="s">
        <v>10</v>
      </c>
      <c r="C19" s="25" t="s">
        <v>8</v>
      </c>
      <c r="D19" s="25" t="s">
        <v>7</v>
      </c>
      <c r="E19" s="29"/>
      <c r="F19" s="29"/>
      <c r="G19" s="29"/>
      <c r="H19" s="29"/>
      <c r="I19" s="29"/>
      <c r="J19" s="30"/>
      <c r="K19" s="339" t="s">
        <v>208</v>
      </c>
      <c r="L19" s="340"/>
      <c r="M19" s="116">
        <v>3000</v>
      </c>
      <c r="N19" s="50">
        <v>2000</v>
      </c>
      <c r="O19" s="237"/>
      <c r="P19" s="224" t="s">
        <v>50</v>
      </c>
      <c r="Q19" s="224"/>
      <c r="R19" s="224"/>
      <c r="S19" s="224"/>
      <c r="T19" s="224"/>
      <c r="U19" s="224"/>
      <c r="V19" s="224"/>
      <c r="W19" s="224"/>
      <c r="X19" s="224"/>
      <c r="Y19" s="224"/>
      <c r="Z19" s="226"/>
      <c r="AA19" s="82"/>
      <c r="AB19" s="1"/>
    </row>
    <row r="20" spans="2:28">
      <c r="B20" s="14" t="s">
        <v>11</v>
      </c>
      <c r="C20" s="29"/>
      <c r="D20" s="29"/>
      <c r="E20" s="313" t="s">
        <v>154</v>
      </c>
      <c r="F20" s="313"/>
      <c r="G20" s="313"/>
      <c r="H20" s="313"/>
      <c r="I20" s="313"/>
      <c r="J20" s="316"/>
      <c r="K20" s="339" t="s">
        <v>235</v>
      </c>
      <c r="L20" s="340"/>
      <c r="M20" s="116">
        <v>5000</v>
      </c>
      <c r="N20" s="50">
        <v>7000</v>
      </c>
      <c r="O20" s="20" t="s">
        <v>60</v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10"/>
      <c r="AA20" s="10"/>
    </row>
    <row r="21" spans="2:28">
      <c r="B21" s="14" t="s">
        <v>33</v>
      </c>
      <c r="C21" s="29"/>
      <c r="D21" s="29"/>
      <c r="E21" s="29"/>
      <c r="F21" s="29"/>
      <c r="G21" s="29"/>
      <c r="H21" s="29"/>
      <c r="I21" s="29"/>
      <c r="J21" s="30"/>
      <c r="K21" s="339" t="s">
        <v>226</v>
      </c>
      <c r="L21" s="340"/>
      <c r="M21" s="116">
        <v>200</v>
      </c>
      <c r="N21" s="50">
        <v>200</v>
      </c>
      <c r="O21" s="14" t="s">
        <v>61</v>
      </c>
      <c r="P21" s="9"/>
      <c r="Q21" s="9"/>
      <c r="R21" s="9"/>
      <c r="S21" s="9"/>
      <c r="T21" s="9"/>
      <c r="U21" s="284" t="s">
        <v>260</v>
      </c>
      <c r="V21" s="285"/>
      <c r="W21" s="285"/>
      <c r="X21" s="285"/>
      <c r="Y21" s="285"/>
      <c r="Z21" s="286"/>
      <c r="AA21" s="10"/>
    </row>
    <row r="22" spans="2:28" ht="16" thickBot="1">
      <c r="B22" s="48" t="s">
        <v>12</v>
      </c>
      <c r="C22" s="29"/>
      <c r="D22" s="29"/>
      <c r="E22" s="29"/>
      <c r="F22" s="29"/>
      <c r="G22" s="29"/>
      <c r="H22" s="29"/>
      <c r="I22" s="29"/>
      <c r="J22" s="30"/>
      <c r="K22" s="341" t="s">
        <v>242</v>
      </c>
      <c r="L22" s="342"/>
      <c r="M22" s="117">
        <f>SUM(M15:M21)</f>
        <v>55050</v>
      </c>
      <c r="N22" s="115">
        <f>SUM(N15:N21)</f>
        <v>44900</v>
      </c>
      <c r="O22" s="20" t="s">
        <v>36</v>
      </c>
      <c r="P22" s="9"/>
      <c r="Q22" s="9"/>
      <c r="R22" s="9"/>
      <c r="S22" s="9"/>
      <c r="T22" s="9"/>
      <c r="U22" s="88" t="s">
        <v>254</v>
      </c>
      <c r="V22" s="9"/>
      <c r="W22" s="86"/>
      <c r="X22" s="83"/>
      <c r="Y22" s="83"/>
      <c r="Z22" s="84"/>
      <c r="AA22" s="10"/>
    </row>
    <row r="23" spans="2:28" ht="16" thickTop="1">
      <c r="B23" s="45" t="s">
        <v>123</v>
      </c>
      <c r="C23" s="46"/>
      <c r="D23" s="46"/>
      <c r="E23" s="46"/>
      <c r="F23" s="46"/>
      <c r="G23" s="46"/>
      <c r="H23" s="46"/>
      <c r="I23" s="46"/>
      <c r="J23" s="47"/>
      <c r="K23" s="118"/>
      <c r="L23" s="119"/>
      <c r="M23" s="120"/>
      <c r="N23" s="121"/>
      <c r="O23" s="14" t="s">
        <v>133</v>
      </c>
      <c r="P23" s="9"/>
      <c r="Q23" s="9"/>
      <c r="R23" s="9"/>
      <c r="S23" s="9"/>
      <c r="T23" s="9"/>
      <c r="U23" s="87" t="s">
        <v>245</v>
      </c>
      <c r="V23" s="9"/>
      <c r="W23" s="287" t="s">
        <v>262</v>
      </c>
      <c r="X23" s="288"/>
      <c r="Y23" s="288"/>
      <c r="Z23" s="289"/>
      <c r="AA23" s="10"/>
    </row>
    <row r="24" spans="2:28">
      <c r="B24" s="14" t="s">
        <v>155</v>
      </c>
      <c r="C24" s="29"/>
      <c r="D24" s="29"/>
      <c r="E24" s="29"/>
      <c r="F24" s="29"/>
      <c r="G24" s="29"/>
      <c r="H24" s="29"/>
      <c r="I24" s="29"/>
      <c r="J24" s="30"/>
      <c r="K24" s="332" t="s">
        <v>0</v>
      </c>
      <c r="L24" s="338"/>
      <c r="M24" s="116"/>
      <c r="N24" s="50"/>
      <c r="O24" s="14" t="s">
        <v>62</v>
      </c>
      <c r="P24" s="9"/>
      <c r="Q24" s="9"/>
      <c r="R24" s="9"/>
      <c r="S24" s="9"/>
      <c r="T24" s="9"/>
      <c r="U24" s="87" t="s">
        <v>246</v>
      </c>
      <c r="V24" s="9"/>
      <c r="W24" s="87" t="s">
        <v>258</v>
      </c>
      <c r="X24" s="9"/>
      <c r="Y24" s="9"/>
      <c r="Z24" s="133">
        <v>3000</v>
      </c>
      <c r="AA24" s="10"/>
    </row>
    <row r="25" spans="2:28" ht="16" thickBot="1">
      <c r="B25" s="14" t="s">
        <v>13</v>
      </c>
      <c r="C25" s="29"/>
      <c r="D25" s="29"/>
      <c r="E25" s="29"/>
      <c r="F25" s="29"/>
      <c r="G25" s="29" t="s">
        <v>156</v>
      </c>
      <c r="H25" s="29"/>
      <c r="I25" s="29"/>
      <c r="J25" s="30"/>
      <c r="K25" s="339" t="s">
        <v>236</v>
      </c>
      <c r="L25" s="340"/>
      <c r="M25" s="116">
        <v>-3500</v>
      </c>
      <c r="N25" s="50">
        <v>-6000</v>
      </c>
      <c r="O25" s="14" t="s">
        <v>63</v>
      </c>
      <c r="P25" s="9"/>
      <c r="Q25" s="9"/>
      <c r="R25" s="9"/>
      <c r="S25" s="9"/>
      <c r="T25" s="9"/>
      <c r="U25" s="136" t="s">
        <v>247</v>
      </c>
      <c r="V25" s="137"/>
      <c r="W25" s="141" t="s">
        <v>259</v>
      </c>
      <c r="X25" s="137"/>
      <c r="Y25" s="137"/>
      <c r="Z25" s="138">
        <v>12000</v>
      </c>
      <c r="AA25" s="10"/>
    </row>
    <row r="26" spans="2:28" ht="16" thickBot="1">
      <c r="B26" s="259" t="s">
        <v>14</v>
      </c>
      <c r="C26" s="261"/>
      <c r="D26" s="36"/>
      <c r="E26" s="27"/>
      <c r="F26" s="27"/>
      <c r="G26" s="27"/>
      <c r="H26" s="27"/>
      <c r="I26" s="28"/>
      <c r="J26" s="30"/>
      <c r="K26" s="339" t="s">
        <v>237</v>
      </c>
      <c r="L26" s="340"/>
      <c r="M26" s="116">
        <v>0</v>
      </c>
      <c r="N26" s="50">
        <v>0</v>
      </c>
      <c r="O26" s="14" t="s">
        <v>134</v>
      </c>
      <c r="P26" s="9"/>
      <c r="Q26" s="9"/>
      <c r="R26" s="9"/>
      <c r="S26" s="9"/>
      <c r="T26" s="9"/>
      <c r="U26" s="88" t="s">
        <v>248</v>
      </c>
      <c r="V26" s="9"/>
      <c r="W26" s="87"/>
      <c r="X26" s="9"/>
      <c r="Y26" s="9"/>
      <c r="Z26" s="133"/>
      <c r="AA26" s="10"/>
    </row>
    <row r="27" spans="2:28" ht="30">
      <c r="B27" s="11" t="s">
        <v>15</v>
      </c>
      <c r="C27" s="12" t="s">
        <v>79</v>
      </c>
      <c r="D27" s="110" t="s">
        <v>82</v>
      </c>
      <c r="E27" s="29"/>
      <c r="F27" s="29"/>
      <c r="G27" s="29"/>
      <c r="H27" s="29"/>
      <c r="I27" s="30"/>
      <c r="J27" s="30"/>
      <c r="K27" s="339" t="s">
        <v>238</v>
      </c>
      <c r="L27" s="340"/>
      <c r="M27" s="116">
        <v>0</v>
      </c>
      <c r="N27" s="50">
        <v>100</v>
      </c>
      <c r="O27" s="14" t="s">
        <v>64</v>
      </c>
      <c r="P27" s="9"/>
      <c r="Q27" s="9"/>
      <c r="R27" s="9"/>
      <c r="S27" s="9"/>
      <c r="T27" s="9"/>
      <c r="U27" s="87" t="s">
        <v>249</v>
      </c>
      <c r="V27" s="9"/>
      <c r="W27" s="287" t="s">
        <v>261</v>
      </c>
      <c r="X27" s="288"/>
      <c r="Y27" s="288"/>
      <c r="Z27" s="289"/>
      <c r="AA27" s="10"/>
    </row>
    <row r="28" spans="2:28" ht="31" thickBot="1">
      <c r="B28" s="24" t="s">
        <v>16</v>
      </c>
      <c r="C28" s="25" t="s">
        <v>80</v>
      </c>
      <c r="D28" s="37" t="s">
        <v>83</v>
      </c>
      <c r="E28" s="29"/>
      <c r="F28" s="29"/>
      <c r="G28" s="29"/>
      <c r="H28" s="29"/>
      <c r="I28" s="30"/>
      <c r="J28" s="30"/>
      <c r="K28" s="339" t="s">
        <v>239</v>
      </c>
      <c r="L28" s="340"/>
      <c r="M28" s="116">
        <v>-300</v>
      </c>
      <c r="N28" s="50">
        <v>-300</v>
      </c>
      <c r="O28" s="14" t="s">
        <v>65</v>
      </c>
      <c r="P28" s="9"/>
      <c r="Q28" s="9"/>
      <c r="R28" s="9"/>
      <c r="S28" s="9"/>
      <c r="T28" s="9"/>
      <c r="U28" s="87" t="s">
        <v>250</v>
      </c>
      <c r="V28" s="9"/>
      <c r="W28" s="87" t="s">
        <v>250</v>
      </c>
      <c r="X28" s="9"/>
      <c r="Y28" s="9"/>
      <c r="Z28" s="133">
        <v>1000</v>
      </c>
      <c r="AA28" s="10"/>
    </row>
    <row r="29" spans="2:28" ht="31" thickBot="1">
      <c r="B29" s="24" t="s">
        <v>17</v>
      </c>
      <c r="C29" s="25" t="s">
        <v>18</v>
      </c>
      <c r="D29" s="37" t="s">
        <v>84</v>
      </c>
      <c r="E29" s="29"/>
      <c r="F29" s="29"/>
      <c r="G29" s="29"/>
      <c r="H29" s="29"/>
      <c r="I29" s="30"/>
      <c r="J29" s="30"/>
      <c r="K29" s="339" t="s">
        <v>240</v>
      </c>
      <c r="L29" s="340"/>
      <c r="M29" s="116">
        <v>0</v>
      </c>
      <c r="N29" s="50">
        <v>0</v>
      </c>
      <c r="O29" s="20" t="s">
        <v>66</v>
      </c>
      <c r="P29" s="9"/>
      <c r="Q29" s="9"/>
      <c r="R29" s="9"/>
      <c r="S29" s="9"/>
      <c r="T29" s="9"/>
      <c r="U29" s="136" t="s">
        <v>251</v>
      </c>
      <c r="V29" s="137"/>
      <c r="W29" s="141" t="s">
        <v>259</v>
      </c>
      <c r="X29" s="137"/>
      <c r="Y29" s="137"/>
      <c r="Z29" s="138">
        <v>5500</v>
      </c>
      <c r="AA29" s="10"/>
    </row>
    <row r="30" spans="2:28" ht="31" thickBot="1">
      <c r="B30" s="24" t="s">
        <v>15</v>
      </c>
      <c r="C30" s="25" t="s">
        <v>19</v>
      </c>
      <c r="D30" s="38" t="s">
        <v>85</v>
      </c>
      <c r="E30" s="32"/>
      <c r="F30" s="32"/>
      <c r="G30" s="32"/>
      <c r="H30" s="32"/>
      <c r="I30" s="33"/>
      <c r="J30" s="30"/>
      <c r="K30" s="341" t="s">
        <v>243</v>
      </c>
      <c r="L30" s="342"/>
      <c r="M30" s="117">
        <f>SUM(M25:M29)</f>
        <v>-3800</v>
      </c>
      <c r="N30" s="115">
        <f>SUM(N25:N29)</f>
        <v>-6200</v>
      </c>
      <c r="O30" s="14" t="s">
        <v>67</v>
      </c>
      <c r="P30" s="9"/>
      <c r="Q30" s="9"/>
      <c r="R30" s="9"/>
      <c r="S30" s="9"/>
      <c r="T30" s="9"/>
      <c r="U30" s="88" t="s">
        <v>257</v>
      </c>
      <c r="V30" s="9"/>
      <c r="W30" s="87"/>
      <c r="X30" s="284" t="s">
        <v>65</v>
      </c>
      <c r="Y30" s="285"/>
      <c r="Z30" s="139">
        <v>6500</v>
      </c>
      <c r="AA30" s="10"/>
    </row>
    <row r="31" spans="2:28" ht="16" thickBot="1">
      <c r="B31" s="22" t="s">
        <v>34</v>
      </c>
      <c r="C31" s="32"/>
      <c r="D31" s="32"/>
      <c r="E31" s="32"/>
      <c r="F31" s="32"/>
      <c r="G31" s="32"/>
      <c r="H31" s="32"/>
      <c r="I31" s="32"/>
      <c r="J31" s="33"/>
      <c r="K31" s="118"/>
      <c r="L31" s="119"/>
      <c r="M31" s="120"/>
      <c r="N31" s="121"/>
      <c r="O31" s="14" t="s">
        <v>68</v>
      </c>
      <c r="P31" s="9"/>
      <c r="Q31" s="9"/>
      <c r="R31" s="9"/>
      <c r="S31" s="9"/>
      <c r="T31" s="9"/>
      <c r="U31" s="87" t="s">
        <v>252</v>
      </c>
      <c r="V31" s="9"/>
      <c r="W31" s="87" t="s">
        <v>263</v>
      </c>
      <c r="X31" s="9"/>
      <c r="Y31" s="9"/>
      <c r="Z31" s="133">
        <v>3000</v>
      </c>
      <c r="AA31" s="10"/>
    </row>
    <row r="32" spans="2:28">
      <c r="B32" s="13" t="s">
        <v>124</v>
      </c>
      <c r="C32" s="29"/>
      <c r="D32" s="29"/>
      <c r="E32" s="29"/>
      <c r="F32" s="29"/>
      <c r="G32" s="29"/>
      <c r="H32" s="44" t="s">
        <v>158</v>
      </c>
      <c r="I32" s="29"/>
      <c r="J32" s="30"/>
      <c r="K32" s="332" t="s">
        <v>227</v>
      </c>
      <c r="L32" s="338"/>
      <c r="M32" s="116"/>
      <c r="N32" s="50"/>
      <c r="O32" s="20" t="s">
        <v>135</v>
      </c>
      <c r="P32" s="9"/>
      <c r="Q32" s="9"/>
      <c r="R32" s="9"/>
      <c r="S32" s="9"/>
      <c r="T32" s="9"/>
      <c r="U32" s="87" t="s">
        <v>253</v>
      </c>
      <c r="V32" s="9"/>
      <c r="W32" s="87" t="s">
        <v>264</v>
      </c>
      <c r="X32" s="9"/>
      <c r="Y32" s="9"/>
      <c r="Z32" s="133">
        <v>1000</v>
      </c>
      <c r="AA32" s="10"/>
    </row>
    <row r="33" spans="2:27" ht="16" thickBot="1">
      <c r="B33" s="14" t="s">
        <v>159</v>
      </c>
      <c r="C33" s="29"/>
      <c r="D33" s="29"/>
      <c r="E33" s="29"/>
      <c r="F33" s="29"/>
      <c r="G33" s="29"/>
      <c r="H33" s="29"/>
      <c r="I33" s="29"/>
      <c r="J33" s="30"/>
      <c r="K33" s="339" t="s">
        <v>241</v>
      </c>
      <c r="L33" s="340"/>
      <c r="M33" s="116">
        <v>-5000</v>
      </c>
      <c r="N33" s="50"/>
      <c r="O33" s="14" t="s">
        <v>136</v>
      </c>
      <c r="P33" s="9"/>
      <c r="Q33" s="9"/>
      <c r="R33" s="9"/>
      <c r="S33" s="9"/>
      <c r="T33" s="9"/>
      <c r="U33" s="140" t="s">
        <v>256</v>
      </c>
      <c r="V33" s="85"/>
      <c r="W33" s="141"/>
      <c r="X33" s="137"/>
      <c r="Y33" s="137"/>
      <c r="Z33" s="138">
        <v>4000</v>
      </c>
      <c r="AA33" s="10"/>
    </row>
    <row r="34" spans="2:27" ht="16" thickBot="1">
      <c r="B34" s="259" t="s">
        <v>20</v>
      </c>
      <c r="C34" s="261"/>
      <c r="D34" s="29"/>
      <c r="E34" s="29"/>
      <c r="F34" s="29"/>
      <c r="G34" s="29"/>
      <c r="H34" s="29"/>
      <c r="I34" s="29"/>
      <c r="J34" s="30"/>
      <c r="K34" s="281" t="s">
        <v>228</v>
      </c>
      <c r="L34" s="282"/>
      <c r="M34" s="282"/>
      <c r="N34" s="283"/>
      <c r="O34" s="22" t="s">
        <v>69</v>
      </c>
      <c r="P34" s="18"/>
      <c r="Q34" s="18"/>
      <c r="R34" s="18"/>
      <c r="S34" s="18"/>
      <c r="T34" s="18"/>
      <c r="U34" s="135" t="s">
        <v>255</v>
      </c>
      <c r="V34" s="18"/>
      <c r="W34" s="142"/>
      <c r="X34" s="18"/>
      <c r="Y34" s="18"/>
      <c r="Z34" s="134">
        <v>2500</v>
      </c>
      <c r="AA34" s="10"/>
    </row>
    <row r="35" spans="2:27" ht="30">
      <c r="B35" s="11" t="s">
        <v>21</v>
      </c>
      <c r="C35" s="12" t="s">
        <v>81</v>
      </c>
      <c r="D35" s="317" t="s">
        <v>160</v>
      </c>
      <c r="E35" s="318"/>
      <c r="F35" s="318"/>
      <c r="G35" s="318"/>
      <c r="H35" s="318"/>
      <c r="I35" s="318"/>
      <c r="J35" s="319"/>
      <c r="K35" s="339" t="s">
        <v>229</v>
      </c>
      <c r="L35" s="340"/>
      <c r="M35" s="116"/>
      <c r="N35" s="50">
        <v>3000</v>
      </c>
      <c r="O35" s="240" t="s">
        <v>112</v>
      </c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2"/>
      <c r="AA35" s="10"/>
    </row>
    <row r="36" spans="2:27" ht="45">
      <c r="B36" s="11" t="s">
        <v>22</v>
      </c>
      <c r="C36" s="12" t="s">
        <v>24</v>
      </c>
      <c r="D36" s="39" t="s">
        <v>86</v>
      </c>
      <c r="E36" s="29"/>
      <c r="F36" s="29"/>
      <c r="G36" s="29"/>
      <c r="H36" s="29"/>
      <c r="I36" s="29"/>
      <c r="J36" s="50" t="s">
        <v>161</v>
      </c>
      <c r="K36" s="341" t="s">
        <v>244</v>
      </c>
      <c r="L36" s="342"/>
      <c r="M36" s="117">
        <v>-5000</v>
      </c>
      <c r="N36" s="115">
        <v>3000</v>
      </c>
      <c r="O36" s="14" t="s">
        <v>51</v>
      </c>
      <c r="P36" s="130"/>
      <c r="Q36" s="130"/>
      <c r="R36" s="130"/>
      <c r="S36" s="144" t="s">
        <v>265</v>
      </c>
      <c r="T36" s="130"/>
      <c r="U36" s="130"/>
      <c r="V36" s="130"/>
      <c r="W36" s="130"/>
      <c r="X36" s="130"/>
      <c r="Y36" s="130"/>
      <c r="Z36" s="145"/>
      <c r="AA36" s="10"/>
    </row>
    <row r="37" spans="2:27" ht="45">
      <c r="B37" s="11" t="s">
        <v>22</v>
      </c>
      <c r="C37" s="12" t="s">
        <v>25</v>
      </c>
      <c r="D37" s="317" t="s">
        <v>87</v>
      </c>
      <c r="E37" s="318"/>
      <c r="F37" s="318"/>
      <c r="G37" s="318"/>
      <c r="H37" s="318"/>
      <c r="I37" s="29"/>
      <c r="J37" s="30"/>
      <c r="K37" s="118"/>
      <c r="L37" s="119"/>
      <c r="M37" s="120"/>
      <c r="N37" s="121"/>
      <c r="O37" s="14" t="s">
        <v>58</v>
      </c>
      <c r="P37" s="130"/>
      <c r="Q37" s="130"/>
      <c r="R37" s="130"/>
      <c r="S37" s="130"/>
      <c r="T37" s="130"/>
      <c r="U37" s="130"/>
      <c r="V37" s="130"/>
      <c r="W37" s="144" t="s">
        <v>266</v>
      </c>
      <c r="X37" s="130"/>
      <c r="Y37" s="130"/>
      <c r="Z37" s="145"/>
      <c r="AA37" s="10"/>
    </row>
    <row r="38" spans="2:27" ht="31" thickBot="1">
      <c r="B38" s="24" t="s">
        <v>23</v>
      </c>
      <c r="C38" s="25" t="s">
        <v>26</v>
      </c>
      <c r="D38" s="317"/>
      <c r="E38" s="318"/>
      <c r="F38" s="318"/>
      <c r="G38" s="318"/>
      <c r="H38" s="318"/>
      <c r="I38" s="29"/>
      <c r="J38" s="30"/>
      <c r="K38" s="343" t="s">
        <v>205</v>
      </c>
      <c r="L38" s="344"/>
      <c r="M38" s="122">
        <f>M22+M30+M36</f>
        <v>46250</v>
      </c>
      <c r="N38" s="123">
        <f>N22+N30+N36</f>
        <v>41700</v>
      </c>
      <c r="O38" s="14" t="s">
        <v>52</v>
      </c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45"/>
      <c r="AA38" s="10"/>
    </row>
    <row r="39" spans="2:27" ht="31" thickBot="1">
      <c r="B39" s="11" t="s">
        <v>27</v>
      </c>
      <c r="C39" s="12" t="s">
        <v>18</v>
      </c>
      <c r="D39" s="332" t="s">
        <v>163</v>
      </c>
      <c r="E39" s="333"/>
      <c r="F39" s="333"/>
      <c r="G39" s="333"/>
      <c r="H39" s="333"/>
      <c r="I39" s="333"/>
      <c r="J39" s="334"/>
      <c r="K39" s="345" t="s">
        <v>230</v>
      </c>
      <c r="L39" s="346"/>
      <c r="M39" s="124">
        <v>5000</v>
      </c>
      <c r="N39" s="125">
        <v>4000</v>
      </c>
      <c r="O39" s="16" t="s">
        <v>53</v>
      </c>
      <c r="P39" s="129"/>
      <c r="Q39" s="129"/>
      <c r="R39" s="129"/>
      <c r="S39" s="129"/>
      <c r="T39" s="143" t="s">
        <v>267</v>
      </c>
      <c r="U39" s="129"/>
      <c r="V39" s="129"/>
      <c r="W39" s="129"/>
      <c r="X39" s="129"/>
      <c r="Y39" s="129"/>
      <c r="Z39" s="10"/>
      <c r="AA39" s="10"/>
    </row>
    <row r="40" spans="2:27" ht="16" thickBot="1">
      <c r="B40" s="24" t="s">
        <v>18</v>
      </c>
      <c r="C40" s="25" t="s">
        <v>28</v>
      </c>
      <c r="D40" s="332"/>
      <c r="E40" s="333"/>
      <c r="F40" s="333"/>
      <c r="G40" s="333"/>
      <c r="H40" s="333"/>
      <c r="I40" s="333"/>
      <c r="J40" s="334"/>
      <c r="K40" s="279" t="s">
        <v>231</v>
      </c>
      <c r="L40" s="280"/>
      <c r="M40" s="126">
        <f>M38+M39</f>
        <v>51250</v>
      </c>
      <c r="N40" s="127">
        <f>N38+N39</f>
        <v>45700</v>
      </c>
      <c r="O40" s="16" t="s">
        <v>54</v>
      </c>
      <c r="P40" s="129"/>
      <c r="Q40" s="129"/>
      <c r="R40" s="129"/>
      <c r="S40" s="129"/>
      <c r="T40" s="143" t="s">
        <v>268</v>
      </c>
      <c r="U40" s="129"/>
      <c r="V40" s="129"/>
      <c r="W40" s="129"/>
      <c r="X40" s="129"/>
      <c r="Y40" s="129"/>
      <c r="Z40" s="10"/>
      <c r="AA40" s="10"/>
    </row>
    <row r="41" spans="2:27" ht="46" thickBot="1">
      <c r="B41" s="24" t="s">
        <v>29</v>
      </c>
      <c r="C41" s="25" t="s">
        <v>30</v>
      </c>
      <c r="D41" s="39" t="s">
        <v>88</v>
      </c>
      <c r="E41" s="29"/>
      <c r="F41" s="29"/>
      <c r="G41" s="29"/>
      <c r="H41" s="29"/>
      <c r="I41" s="314" t="s">
        <v>162</v>
      </c>
      <c r="J41" s="315"/>
      <c r="K41" s="29"/>
      <c r="L41" s="29"/>
      <c r="M41" s="29"/>
      <c r="N41" s="30"/>
      <c r="O41" s="14" t="s">
        <v>55</v>
      </c>
      <c r="P41" s="130"/>
      <c r="Q41" s="130"/>
      <c r="R41" s="130"/>
      <c r="S41" s="130"/>
      <c r="T41" s="144" t="s">
        <v>269</v>
      </c>
      <c r="U41" s="130"/>
      <c r="V41" s="130"/>
      <c r="W41" s="130"/>
      <c r="X41" s="130"/>
      <c r="Y41" s="130"/>
      <c r="Z41" s="145"/>
      <c r="AA41" s="10"/>
    </row>
    <row r="42" spans="2:27">
      <c r="B42" s="14" t="s">
        <v>164</v>
      </c>
      <c r="C42" s="29"/>
      <c r="D42" s="29"/>
      <c r="E42" s="29"/>
      <c r="F42" s="29"/>
      <c r="G42" s="29"/>
      <c r="H42" s="29"/>
      <c r="I42" s="29"/>
      <c r="J42" s="30"/>
      <c r="K42" s="29"/>
      <c r="L42" s="29"/>
      <c r="M42" s="29"/>
      <c r="N42" s="30"/>
      <c r="O42" s="16" t="s">
        <v>56</v>
      </c>
      <c r="P42" s="129"/>
      <c r="Q42" s="129"/>
      <c r="R42" s="129"/>
      <c r="S42" s="129"/>
      <c r="T42" s="143" t="s">
        <v>270</v>
      </c>
      <c r="U42" s="129"/>
      <c r="V42" s="129"/>
      <c r="W42" s="129"/>
      <c r="X42" s="129"/>
      <c r="Y42" s="129"/>
      <c r="Z42" s="10"/>
      <c r="AA42" s="10"/>
    </row>
    <row r="43" spans="2:27" ht="16" thickBot="1">
      <c r="B43" s="22" t="s">
        <v>31</v>
      </c>
      <c r="C43" s="32"/>
      <c r="D43" s="32"/>
      <c r="E43" s="32"/>
      <c r="F43" s="32"/>
      <c r="G43" s="32"/>
      <c r="H43" s="32"/>
      <c r="I43" s="32"/>
      <c r="J43" s="33"/>
      <c r="K43" s="29"/>
      <c r="L43" s="29"/>
      <c r="M43" s="29"/>
      <c r="N43" s="30"/>
      <c r="O43" s="16" t="s">
        <v>57</v>
      </c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0"/>
      <c r="AA43" s="10"/>
    </row>
    <row r="44" spans="2:27">
      <c r="B44" s="20" t="s">
        <v>125</v>
      </c>
      <c r="C44" s="29"/>
      <c r="D44" s="29"/>
      <c r="E44" s="322" t="s">
        <v>165</v>
      </c>
      <c r="F44" s="322"/>
      <c r="G44" s="322"/>
      <c r="H44" s="322"/>
      <c r="I44" s="322"/>
      <c r="J44" s="30"/>
      <c r="K44" s="29"/>
      <c r="L44" s="29"/>
      <c r="M44" s="29"/>
      <c r="N44" s="30"/>
      <c r="O44" s="21" t="s">
        <v>271</v>
      </c>
      <c r="P44" s="128"/>
      <c r="Q44" s="128"/>
      <c r="R44" s="128"/>
      <c r="S44" s="128"/>
      <c r="T44" s="128"/>
      <c r="U44" s="128"/>
      <c r="V44" s="129"/>
      <c r="W44" s="129"/>
      <c r="X44" s="129"/>
      <c r="Y44" s="129"/>
      <c r="Z44" s="10"/>
      <c r="AA44" s="10"/>
    </row>
    <row r="45" spans="2:27">
      <c r="B45" s="14" t="s">
        <v>166</v>
      </c>
      <c r="C45" s="29"/>
      <c r="D45" s="29"/>
      <c r="E45" s="29"/>
      <c r="F45" s="29"/>
      <c r="G45" s="29"/>
      <c r="H45" s="29"/>
      <c r="I45" s="29"/>
      <c r="J45" s="30"/>
      <c r="K45" s="29"/>
      <c r="L45" s="29"/>
      <c r="M45" s="29"/>
      <c r="N45" s="30"/>
      <c r="O45" s="21" t="s">
        <v>272</v>
      </c>
      <c r="P45" s="128"/>
      <c r="Q45" s="128"/>
      <c r="R45" s="128"/>
      <c r="S45" s="128"/>
      <c r="T45" s="128"/>
      <c r="U45" s="128"/>
      <c r="V45" s="129"/>
      <c r="W45" s="129"/>
      <c r="X45" s="129"/>
      <c r="Y45" s="129"/>
      <c r="Z45" s="10"/>
      <c r="AA45" s="10"/>
    </row>
    <row r="46" spans="2:27" ht="16" thickBot="1">
      <c r="B46" s="20" t="s">
        <v>126</v>
      </c>
      <c r="C46" s="29"/>
      <c r="D46" s="29"/>
      <c r="E46" s="320" t="s">
        <v>167</v>
      </c>
      <c r="F46" s="320"/>
      <c r="G46" s="320"/>
      <c r="H46" s="320"/>
      <c r="I46" s="320"/>
      <c r="J46" s="321"/>
      <c r="K46" s="29"/>
      <c r="L46" s="29"/>
      <c r="M46" s="29"/>
      <c r="N46" s="30"/>
      <c r="O46" s="14" t="s">
        <v>273</v>
      </c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1"/>
      <c r="AA46" s="10"/>
    </row>
    <row r="47" spans="2:27">
      <c r="B47" s="40" t="s">
        <v>127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30"/>
      <c r="O47" s="16" t="s">
        <v>59</v>
      </c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0"/>
      <c r="AA47" s="10"/>
    </row>
    <row r="48" spans="2:27">
      <c r="B48" s="14" t="s">
        <v>168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30"/>
      <c r="N48" s="30"/>
      <c r="O48" s="14" t="s">
        <v>274</v>
      </c>
      <c r="P48" s="130"/>
      <c r="Q48" s="129"/>
      <c r="R48" s="129"/>
      <c r="S48" s="129"/>
      <c r="T48" s="129"/>
      <c r="U48" s="129"/>
      <c r="V48" s="129"/>
      <c r="W48" s="129"/>
      <c r="X48" s="129"/>
      <c r="Y48" s="129"/>
      <c r="Z48" s="10"/>
      <c r="AA48" s="10"/>
    </row>
    <row r="49" spans="2:27" ht="16" thickBot="1">
      <c r="B49" s="14" t="s">
        <v>35</v>
      </c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0"/>
      <c r="N49" s="30"/>
      <c r="O49" s="14" t="s">
        <v>275</v>
      </c>
      <c r="P49" s="130"/>
      <c r="Q49" s="130"/>
      <c r="R49" s="130"/>
      <c r="S49" s="129"/>
      <c r="T49" s="129"/>
      <c r="U49" s="129"/>
      <c r="V49" s="129"/>
      <c r="W49" s="129"/>
      <c r="X49" s="129"/>
      <c r="Y49" s="18"/>
      <c r="Z49" s="19"/>
      <c r="AA49" s="10"/>
    </row>
    <row r="50" spans="2:27">
      <c r="B50" s="68" t="s">
        <v>176</v>
      </c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27"/>
      <c r="N50" s="28"/>
      <c r="O50" s="23" t="s">
        <v>70</v>
      </c>
      <c r="P50" s="7"/>
      <c r="Q50" s="7"/>
      <c r="R50" s="7"/>
      <c r="S50" s="7"/>
      <c r="T50" s="7"/>
      <c r="U50" s="7"/>
      <c r="V50" s="7"/>
      <c r="W50" s="7"/>
      <c r="X50" s="8"/>
      <c r="Y50" s="9"/>
      <c r="Z50" s="9"/>
      <c r="AA50" s="10"/>
    </row>
    <row r="51" spans="2:27" ht="16" thickBot="1">
      <c r="B51" s="70" t="s">
        <v>32</v>
      </c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29"/>
      <c r="N51" s="30"/>
      <c r="O51" s="20" t="s">
        <v>113</v>
      </c>
      <c r="P51" s="9"/>
      <c r="Q51" s="9"/>
      <c r="R51" s="9"/>
      <c r="S51" s="9"/>
      <c r="T51" s="9"/>
      <c r="U51" s="9"/>
      <c r="V51" s="9"/>
      <c r="W51" s="9"/>
      <c r="X51" s="10"/>
      <c r="Y51" s="9"/>
      <c r="Z51" s="9"/>
      <c r="AA51" s="10"/>
    </row>
    <row r="52" spans="2:27" ht="16" thickTop="1">
      <c r="B52" s="51" t="s">
        <v>128</v>
      </c>
      <c r="C52" s="52"/>
      <c r="D52" s="52"/>
      <c r="E52" s="52"/>
      <c r="F52" s="53" t="s">
        <v>169</v>
      </c>
      <c r="G52" s="52"/>
      <c r="H52" s="52"/>
      <c r="I52" s="54"/>
      <c r="J52" s="326" t="s">
        <v>177</v>
      </c>
      <c r="K52" s="327"/>
      <c r="L52" s="327"/>
      <c r="M52" s="328"/>
      <c r="N52" s="30"/>
      <c r="O52" s="20" t="s">
        <v>114</v>
      </c>
      <c r="P52" s="9"/>
      <c r="Q52" s="9"/>
      <c r="R52" s="9"/>
      <c r="S52" s="9"/>
      <c r="T52" s="9"/>
      <c r="U52" s="9"/>
      <c r="V52" s="9"/>
      <c r="W52" s="9"/>
      <c r="X52" s="10"/>
      <c r="Y52" s="9"/>
      <c r="Z52" s="9"/>
      <c r="AA52" s="10"/>
    </row>
    <row r="53" spans="2:27">
      <c r="B53" s="14" t="s">
        <v>174</v>
      </c>
      <c r="C53" s="29"/>
      <c r="D53" s="29"/>
      <c r="E53" s="29"/>
      <c r="F53" s="29"/>
      <c r="G53" s="29"/>
      <c r="H53" s="29"/>
      <c r="I53" s="55"/>
      <c r="J53" s="290" t="s">
        <v>178</v>
      </c>
      <c r="K53" s="291"/>
      <c r="L53" s="291"/>
      <c r="M53" s="292"/>
      <c r="N53" s="30"/>
      <c r="O53" s="14" t="s">
        <v>137</v>
      </c>
      <c r="P53" s="9"/>
      <c r="Q53" s="9"/>
      <c r="R53" s="9"/>
      <c r="S53" s="9"/>
      <c r="T53" s="9"/>
      <c r="U53" s="9"/>
      <c r="V53" s="9"/>
      <c r="W53" s="9"/>
      <c r="X53" s="10"/>
      <c r="Y53" s="9"/>
      <c r="Z53" s="9"/>
      <c r="AA53" s="10"/>
    </row>
    <row r="54" spans="2:27" ht="16" thickBot="1">
      <c r="B54" s="56" t="s">
        <v>175</v>
      </c>
      <c r="C54" s="57"/>
      <c r="D54" s="57"/>
      <c r="E54" s="57"/>
      <c r="F54" s="57"/>
      <c r="G54" s="57"/>
      <c r="H54" s="57"/>
      <c r="I54" s="58"/>
      <c r="J54" s="29"/>
      <c r="K54" s="29"/>
      <c r="L54" s="29"/>
      <c r="M54" s="29"/>
      <c r="N54" s="30"/>
      <c r="O54" s="14" t="s">
        <v>71</v>
      </c>
      <c r="P54" s="9"/>
      <c r="Q54" s="9"/>
      <c r="R54" s="9"/>
      <c r="S54" s="9"/>
      <c r="T54" s="9"/>
      <c r="U54" s="9"/>
      <c r="V54" s="9"/>
      <c r="W54" s="9"/>
      <c r="X54" s="10"/>
      <c r="Y54" s="9"/>
      <c r="Z54" s="9"/>
      <c r="AA54" s="10"/>
    </row>
    <row r="55" spans="2:27" ht="16" thickTop="1">
      <c r="B55" s="66" t="s">
        <v>173</v>
      </c>
      <c r="C55" s="67"/>
      <c r="D55" s="67"/>
      <c r="E55" s="67"/>
      <c r="F55" s="67"/>
      <c r="G55" s="67"/>
      <c r="H55" s="67"/>
      <c r="I55" s="67"/>
      <c r="J55" s="67"/>
      <c r="K55" s="29"/>
      <c r="L55" s="29"/>
      <c r="M55" s="29"/>
      <c r="N55" s="30"/>
      <c r="O55" s="14" t="s">
        <v>72</v>
      </c>
      <c r="P55" s="9"/>
      <c r="Q55" s="9"/>
      <c r="R55" s="9"/>
      <c r="S55" s="9"/>
      <c r="T55" s="9"/>
      <c r="U55" s="9"/>
      <c r="V55" s="9"/>
      <c r="W55" s="9"/>
      <c r="X55" s="10"/>
      <c r="Y55" s="9"/>
      <c r="Z55" s="9"/>
      <c r="AA55" s="10"/>
    </row>
    <row r="56" spans="2:27" ht="16" thickBot="1">
      <c r="B56" s="20" t="s">
        <v>170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30"/>
      <c r="O56" s="14" t="s">
        <v>73</v>
      </c>
      <c r="P56" s="9"/>
      <c r="Q56" s="9"/>
      <c r="R56" s="9"/>
      <c r="S56" s="9"/>
      <c r="T56" s="9"/>
      <c r="U56" s="9"/>
      <c r="V56" s="9"/>
      <c r="W56" s="9"/>
      <c r="X56" s="10"/>
      <c r="Y56" s="9"/>
      <c r="Z56" s="9"/>
      <c r="AA56" s="10"/>
    </row>
    <row r="57" spans="2:27" ht="17" thickTop="1" thickBot="1">
      <c r="B57" s="62" t="s">
        <v>172</v>
      </c>
      <c r="C57" s="63"/>
      <c r="D57" s="63"/>
      <c r="E57" s="63"/>
      <c r="F57" s="63"/>
      <c r="G57" s="64"/>
      <c r="H57" s="64"/>
      <c r="I57" s="64"/>
      <c r="J57" s="64"/>
      <c r="K57" s="64"/>
      <c r="L57" s="64"/>
      <c r="M57" s="64"/>
      <c r="N57" s="65"/>
      <c r="O57" s="14" t="s">
        <v>74</v>
      </c>
      <c r="P57" s="9"/>
      <c r="Q57" s="9"/>
      <c r="R57" s="9"/>
      <c r="S57" s="9"/>
      <c r="T57" s="9"/>
      <c r="U57" s="9"/>
      <c r="V57" s="9"/>
      <c r="W57" s="9"/>
      <c r="X57" s="10"/>
      <c r="Y57" s="9"/>
      <c r="Z57" s="9"/>
      <c r="AA57" s="10"/>
    </row>
    <row r="58" spans="2:27" ht="17" thickTop="1" thickBot="1">
      <c r="B58" s="31" t="s">
        <v>131</v>
      </c>
      <c r="C58" s="32"/>
      <c r="D58" s="32"/>
      <c r="E58" s="32"/>
      <c r="F58" s="32"/>
      <c r="G58" s="323" t="s">
        <v>171</v>
      </c>
      <c r="H58" s="324"/>
      <c r="I58" s="324"/>
      <c r="J58" s="324"/>
      <c r="K58" s="324"/>
      <c r="L58" s="324"/>
      <c r="M58" s="324"/>
      <c r="N58" s="325"/>
      <c r="O58" s="22" t="s">
        <v>75</v>
      </c>
      <c r="P58" s="18"/>
      <c r="Q58" s="18"/>
      <c r="R58" s="18"/>
      <c r="S58" s="18"/>
      <c r="T58" s="18"/>
      <c r="U58" s="18"/>
      <c r="V58" s="18"/>
      <c r="W58" s="18"/>
      <c r="X58" s="19"/>
      <c r="Y58" s="17"/>
      <c r="Z58" s="18"/>
      <c r="AA58" s="19"/>
    </row>
    <row r="59" spans="2:27">
      <c r="B59" s="15" t="s">
        <v>212</v>
      </c>
      <c r="C59" s="7"/>
      <c r="D59" s="7"/>
      <c r="E59" s="7"/>
      <c r="F59" s="7"/>
      <c r="G59" s="7"/>
      <c r="H59" s="7"/>
      <c r="I59" s="7"/>
      <c r="J59" s="81" t="s">
        <v>192</v>
      </c>
      <c r="K59" s="7"/>
      <c r="L59" s="8"/>
      <c r="O59" s="240" t="s">
        <v>76</v>
      </c>
      <c r="P59" s="241"/>
      <c r="Q59" s="241"/>
      <c r="R59" s="241"/>
      <c r="S59" s="241"/>
      <c r="T59" s="242"/>
      <c r="U59" s="274" t="s">
        <v>77</v>
      </c>
      <c r="V59" s="275"/>
      <c r="W59" s="275"/>
      <c r="X59" s="275"/>
      <c r="Y59" s="275"/>
      <c r="Z59" s="275"/>
      <c r="AA59" s="10"/>
    </row>
    <row r="60" spans="2:27">
      <c r="B60" s="13" t="s">
        <v>101</v>
      </c>
      <c r="C60" s="9"/>
      <c r="D60" s="9"/>
      <c r="E60" s="9"/>
      <c r="F60" s="9"/>
      <c r="G60" s="9"/>
      <c r="H60" s="9"/>
      <c r="I60" s="9"/>
      <c r="J60" s="9"/>
      <c r="K60" s="9"/>
      <c r="L60" s="10"/>
      <c r="O60" s="20" t="s">
        <v>276</v>
      </c>
      <c r="P60" s="80"/>
      <c r="Q60" s="80"/>
      <c r="R60" s="9"/>
      <c r="S60" s="9"/>
      <c r="T60" s="9"/>
      <c r="U60" s="21" t="s">
        <v>279</v>
      </c>
      <c r="V60" s="71"/>
      <c r="W60" s="71"/>
      <c r="X60" s="71"/>
      <c r="Y60" s="71"/>
      <c r="Z60" s="71"/>
      <c r="AA60" s="89"/>
    </row>
    <row r="61" spans="2:27" ht="16" thickBot="1">
      <c r="B61" s="13" t="s">
        <v>102</v>
      </c>
      <c r="C61" s="9"/>
      <c r="D61" s="9"/>
      <c r="E61" s="9"/>
      <c r="F61" s="9"/>
      <c r="G61" s="9"/>
      <c r="H61" s="9"/>
      <c r="I61" s="9"/>
      <c r="J61" s="9"/>
      <c r="K61" s="9"/>
      <c r="L61" s="10"/>
      <c r="O61" s="20" t="s">
        <v>277</v>
      </c>
      <c r="P61" s="80"/>
      <c r="Q61" s="80"/>
      <c r="R61" s="80"/>
      <c r="S61" s="80"/>
      <c r="T61" s="80"/>
      <c r="U61" s="20" t="s">
        <v>280</v>
      </c>
      <c r="V61" s="80"/>
      <c r="W61" s="80"/>
      <c r="X61" s="80"/>
      <c r="Y61" s="80"/>
      <c r="Z61" s="80"/>
      <c r="AA61" s="146"/>
    </row>
    <row r="62" spans="2:27" ht="16" customHeight="1" thickBot="1">
      <c r="B62" s="14" t="s">
        <v>42</v>
      </c>
      <c r="C62" s="9"/>
      <c r="D62" s="9"/>
      <c r="E62" s="9"/>
      <c r="F62" s="9"/>
      <c r="G62" s="9"/>
      <c r="H62" s="295" t="s">
        <v>193</v>
      </c>
      <c r="I62" s="296"/>
      <c r="J62" s="296"/>
      <c r="K62" s="296"/>
      <c r="L62" s="295" t="s">
        <v>220</v>
      </c>
      <c r="M62" s="296"/>
      <c r="N62" s="301"/>
      <c r="O62" s="271" t="s">
        <v>278</v>
      </c>
      <c r="P62" s="272"/>
      <c r="Q62" s="272"/>
      <c r="R62" s="272"/>
      <c r="S62" s="272"/>
      <c r="T62" s="272"/>
      <c r="U62" s="271" t="s">
        <v>281</v>
      </c>
      <c r="V62" s="272"/>
      <c r="W62" s="272"/>
      <c r="X62" s="272"/>
      <c r="Y62" s="272"/>
      <c r="Z62" s="272"/>
      <c r="AA62" s="273"/>
    </row>
    <row r="63" spans="2:27" ht="33" customHeight="1" thickBot="1">
      <c r="B63" s="20" t="s">
        <v>103</v>
      </c>
      <c r="C63" s="9"/>
      <c r="D63" s="9"/>
      <c r="E63" s="9"/>
      <c r="F63" s="9"/>
      <c r="G63" s="9"/>
      <c r="H63" s="297" t="s">
        <v>194</v>
      </c>
      <c r="I63" s="298"/>
      <c r="J63" s="93" t="s">
        <v>196</v>
      </c>
      <c r="K63" s="94" t="s">
        <v>197</v>
      </c>
      <c r="L63" s="99"/>
      <c r="M63" s="100" t="s">
        <v>196</v>
      </c>
      <c r="N63" s="101" t="s">
        <v>213</v>
      </c>
      <c r="O63" s="276" t="s">
        <v>138</v>
      </c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8"/>
    </row>
    <row r="64" spans="2:27" ht="17" customHeight="1" thickBot="1">
      <c r="B64" s="14" t="s">
        <v>43</v>
      </c>
      <c r="C64" s="9"/>
      <c r="D64" s="9"/>
      <c r="E64" s="9"/>
      <c r="F64" s="9"/>
      <c r="G64" s="9"/>
      <c r="H64" s="182"/>
      <c r="I64" s="95" t="s">
        <v>195</v>
      </c>
      <c r="J64" s="95">
        <v>100</v>
      </c>
      <c r="K64" s="96">
        <v>150</v>
      </c>
      <c r="L64" s="102" t="s">
        <v>214</v>
      </c>
      <c r="M64" s="103">
        <v>40</v>
      </c>
      <c r="N64" s="104">
        <v>65</v>
      </c>
      <c r="O64" s="259" t="s">
        <v>282</v>
      </c>
      <c r="P64" s="260"/>
      <c r="Q64" s="260"/>
      <c r="R64" s="261"/>
      <c r="S64" s="265" t="s">
        <v>309</v>
      </c>
      <c r="T64" s="266"/>
      <c r="U64" s="266"/>
      <c r="V64" s="267"/>
      <c r="W64" s="240" t="s">
        <v>321</v>
      </c>
      <c r="X64" s="241"/>
      <c r="Y64" s="241"/>
      <c r="Z64" s="242"/>
      <c r="AA64" s="10"/>
    </row>
    <row r="65" spans="2:27" ht="16" customHeight="1" thickBot="1">
      <c r="B65" s="20" t="s">
        <v>104</v>
      </c>
      <c r="C65" s="9"/>
      <c r="D65" s="9"/>
      <c r="E65" s="9"/>
      <c r="F65" s="9"/>
      <c r="G65" s="9"/>
      <c r="H65" s="182"/>
      <c r="I65" s="95" t="s">
        <v>198</v>
      </c>
      <c r="J65" s="95">
        <v>100</v>
      </c>
      <c r="K65" s="96">
        <v>150</v>
      </c>
      <c r="L65" s="102" t="s">
        <v>215</v>
      </c>
      <c r="M65" s="103">
        <v>15</v>
      </c>
      <c r="N65" s="104">
        <v>5</v>
      </c>
      <c r="O65" s="256" t="s">
        <v>283</v>
      </c>
      <c r="P65" s="257"/>
      <c r="Q65" s="257"/>
      <c r="R65" s="258"/>
      <c r="S65" s="268"/>
      <c r="T65" s="269"/>
      <c r="U65" s="269"/>
      <c r="V65" s="270"/>
      <c r="W65" s="243"/>
      <c r="X65" s="244"/>
      <c r="Y65" s="244"/>
      <c r="Z65" s="245"/>
      <c r="AA65" s="10"/>
    </row>
    <row r="66" spans="2:27" ht="85" thickTop="1">
      <c r="B66" s="14" t="s">
        <v>44</v>
      </c>
      <c r="C66" s="9"/>
      <c r="D66" s="9"/>
      <c r="E66" s="9"/>
      <c r="F66" s="9"/>
      <c r="G66" s="9"/>
      <c r="H66" s="299" t="s">
        <v>199</v>
      </c>
      <c r="I66" s="300"/>
      <c r="J66" s="97"/>
      <c r="K66" s="98"/>
      <c r="L66" s="102"/>
      <c r="M66" s="103"/>
      <c r="N66" s="90"/>
      <c r="O66" s="159" t="s">
        <v>284</v>
      </c>
      <c r="P66" s="160" t="s">
        <v>288</v>
      </c>
      <c r="Q66" s="160" t="s">
        <v>292</v>
      </c>
      <c r="R66" s="161" t="s">
        <v>296</v>
      </c>
      <c r="S66" s="170" t="s">
        <v>310</v>
      </c>
      <c r="T66" s="171" t="s">
        <v>312</v>
      </c>
      <c r="U66" s="171" t="s">
        <v>315</v>
      </c>
      <c r="V66" s="172" t="s">
        <v>318</v>
      </c>
      <c r="W66" s="170" t="s">
        <v>322</v>
      </c>
      <c r="X66" s="171" t="s">
        <v>326</v>
      </c>
      <c r="Y66" s="171" t="s">
        <v>330</v>
      </c>
      <c r="Z66" s="172" t="s">
        <v>334</v>
      </c>
      <c r="AA66" s="10"/>
    </row>
    <row r="67" spans="2:27" ht="60">
      <c r="B67" s="14" t="s">
        <v>45</v>
      </c>
      <c r="C67" s="9"/>
      <c r="D67" s="9"/>
      <c r="E67" s="9"/>
      <c r="F67" s="9"/>
      <c r="G67" s="9"/>
      <c r="H67" s="293" t="s">
        <v>200</v>
      </c>
      <c r="I67" s="294"/>
      <c r="J67" s="95">
        <v>30</v>
      </c>
      <c r="K67" s="96">
        <v>45</v>
      </c>
      <c r="L67" s="105" t="s">
        <v>216</v>
      </c>
      <c r="M67" s="106">
        <v>2.67</v>
      </c>
      <c r="N67" s="107">
        <v>13</v>
      </c>
      <c r="O67" s="162" t="s">
        <v>285</v>
      </c>
      <c r="P67" s="158" t="s">
        <v>289</v>
      </c>
      <c r="Q67" s="158" t="s">
        <v>293</v>
      </c>
      <c r="R67" s="163" t="s">
        <v>297</v>
      </c>
      <c r="S67" s="162" t="s">
        <v>348</v>
      </c>
      <c r="T67" s="158" t="s">
        <v>313</v>
      </c>
      <c r="U67" s="158" t="s">
        <v>316</v>
      </c>
      <c r="V67" s="163" t="s">
        <v>319</v>
      </c>
      <c r="W67" s="162" t="s">
        <v>323</v>
      </c>
      <c r="X67" s="158" t="s">
        <v>327</v>
      </c>
      <c r="Y67" s="158" t="s">
        <v>331</v>
      </c>
      <c r="Z67" s="163" t="s">
        <v>335</v>
      </c>
      <c r="AA67" s="10"/>
    </row>
    <row r="68" spans="2:27" ht="73" thickBot="1">
      <c r="B68" s="14" t="s">
        <v>46</v>
      </c>
      <c r="C68" s="9"/>
      <c r="D68" s="9"/>
      <c r="E68" s="9"/>
      <c r="F68" s="9"/>
      <c r="G68" s="9"/>
      <c r="H68" s="182"/>
      <c r="I68" s="95" t="s">
        <v>201</v>
      </c>
      <c r="J68" s="95">
        <v>10</v>
      </c>
      <c r="K68" s="96">
        <v>15</v>
      </c>
      <c r="L68" s="188" t="s">
        <v>217</v>
      </c>
      <c r="M68" s="189" t="s">
        <v>218</v>
      </c>
      <c r="N68" s="190" t="s">
        <v>219</v>
      </c>
      <c r="O68" s="162" t="s">
        <v>286</v>
      </c>
      <c r="P68" s="158" t="s">
        <v>290</v>
      </c>
      <c r="Q68" s="158" t="s">
        <v>294</v>
      </c>
      <c r="R68" s="163" t="s">
        <v>298</v>
      </c>
      <c r="S68" s="173" t="s">
        <v>311</v>
      </c>
      <c r="T68" s="174" t="s">
        <v>314</v>
      </c>
      <c r="U68" s="174" t="s">
        <v>317</v>
      </c>
      <c r="V68" s="175" t="s">
        <v>320</v>
      </c>
      <c r="W68" s="162" t="s">
        <v>324</v>
      </c>
      <c r="X68" s="158" t="s">
        <v>328</v>
      </c>
      <c r="Y68" s="158" t="s">
        <v>332</v>
      </c>
      <c r="Z68" s="163" t="s">
        <v>336</v>
      </c>
      <c r="AA68" s="10"/>
    </row>
    <row r="69" spans="2:27" ht="85" thickBot="1">
      <c r="B69" s="20" t="s">
        <v>105</v>
      </c>
      <c r="C69" s="9"/>
      <c r="D69" s="9"/>
      <c r="E69" s="9"/>
      <c r="F69" s="9"/>
      <c r="G69" s="9"/>
      <c r="H69" s="182"/>
      <c r="I69" s="95" t="s">
        <v>202</v>
      </c>
      <c r="J69" s="95">
        <v>10</v>
      </c>
      <c r="K69" s="96">
        <v>10</v>
      </c>
      <c r="L69" s="1"/>
      <c r="M69" s="2"/>
      <c r="N69" s="3"/>
      <c r="O69" s="164" t="s">
        <v>287</v>
      </c>
      <c r="P69" s="165" t="s">
        <v>291</v>
      </c>
      <c r="Q69" s="165" t="s">
        <v>295</v>
      </c>
      <c r="R69" s="166" t="s">
        <v>299</v>
      </c>
      <c r="S69" s="249" t="s">
        <v>338</v>
      </c>
      <c r="T69" s="250"/>
      <c r="U69" s="250"/>
      <c r="V69" s="251"/>
      <c r="W69" s="173" t="s">
        <v>325</v>
      </c>
      <c r="X69" s="174" t="s">
        <v>329</v>
      </c>
      <c r="Y69" s="174" t="s">
        <v>333</v>
      </c>
      <c r="Z69" s="175" t="s">
        <v>337</v>
      </c>
      <c r="AA69" s="10"/>
    </row>
    <row r="70" spans="2:27" ht="16" thickBot="1">
      <c r="B70" s="14" t="s">
        <v>47</v>
      </c>
      <c r="C70" s="9"/>
      <c r="D70" s="9"/>
      <c r="E70" s="9"/>
      <c r="F70" s="9"/>
      <c r="G70" s="9"/>
      <c r="H70" s="182"/>
      <c r="I70" s="95" t="s">
        <v>203</v>
      </c>
      <c r="J70" s="95">
        <v>10</v>
      </c>
      <c r="K70" s="96">
        <v>15</v>
      </c>
      <c r="L70" s="1"/>
      <c r="M70" s="2"/>
      <c r="N70" s="3"/>
      <c r="O70" s="262" t="s">
        <v>300</v>
      </c>
      <c r="P70" s="263"/>
      <c r="Q70" s="263"/>
      <c r="R70" s="264"/>
      <c r="S70" s="252"/>
      <c r="T70" s="253"/>
      <c r="U70" s="253"/>
      <c r="V70" s="254"/>
      <c r="W70" s="246" t="s">
        <v>339</v>
      </c>
      <c r="X70" s="247"/>
      <c r="Y70" s="247"/>
      <c r="Z70" s="248"/>
      <c r="AA70" s="10"/>
    </row>
    <row r="71" spans="2:27" ht="133" thickTop="1">
      <c r="B71" s="14" t="s">
        <v>48</v>
      </c>
      <c r="C71" s="9"/>
      <c r="D71" s="9"/>
      <c r="E71" s="9"/>
      <c r="F71" s="9"/>
      <c r="G71" s="9"/>
      <c r="H71" s="182"/>
      <c r="I71" s="95" t="s">
        <v>204</v>
      </c>
      <c r="J71" s="95">
        <v>60</v>
      </c>
      <c r="K71" s="96">
        <v>85</v>
      </c>
      <c r="L71" s="1"/>
      <c r="M71" s="2"/>
      <c r="N71" s="3"/>
      <c r="O71" s="159" t="s">
        <v>301</v>
      </c>
      <c r="P71" s="160" t="s">
        <v>303</v>
      </c>
      <c r="Q71" s="160" t="s">
        <v>305</v>
      </c>
      <c r="R71" s="161" t="s">
        <v>307</v>
      </c>
      <c r="S71" s="170" t="s">
        <v>78</v>
      </c>
      <c r="T71" s="171" t="s">
        <v>349</v>
      </c>
      <c r="U71" s="171" t="s">
        <v>362</v>
      </c>
      <c r="V71" s="172" t="s">
        <v>363</v>
      </c>
      <c r="W71" s="147" t="s">
        <v>340</v>
      </c>
      <c r="X71" s="148" t="s">
        <v>369</v>
      </c>
      <c r="Y71" s="148" t="s">
        <v>372</v>
      </c>
      <c r="Z71" s="149" t="s">
        <v>375</v>
      </c>
      <c r="AA71" s="10"/>
    </row>
    <row r="72" spans="2:27" ht="197" thickBot="1">
      <c r="B72" s="14" t="s">
        <v>49</v>
      </c>
      <c r="C72" s="9"/>
      <c r="D72" s="9"/>
      <c r="E72" s="9"/>
      <c r="F72" s="9"/>
      <c r="G72" s="9"/>
      <c r="H72" s="299" t="s">
        <v>205</v>
      </c>
      <c r="I72" s="300"/>
      <c r="J72" s="97">
        <v>40</v>
      </c>
      <c r="K72" s="98">
        <v>65</v>
      </c>
      <c r="L72" s="1"/>
      <c r="M72" s="2"/>
      <c r="N72" s="3"/>
      <c r="O72" s="167" t="s">
        <v>302</v>
      </c>
      <c r="P72" s="168" t="s">
        <v>304</v>
      </c>
      <c r="Q72" s="168" t="s">
        <v>306</v>
      </c>
      <c r="R72" s="169" t="s">
        <v>308</v>
      </c>
      <c r="S72" s="176" t="s">
        <v>343</v>
      </c>
      <c r="T72" s="177" t="s">
        <v>350</v>
      </c>
      <c r="U72" s="177" t="s">
        <v>361</v>
      </c>
      <c r="V72" s="178" t="s">
        <v>364</v>
      </c>
      <c r="W72" s="150" t="s">
        <v>341</v>
      </c>
      <c r="X72" s="151" t="s">
        <v>370</v>
      </c>
      <c r="Y72" s="151" t="s">
        <v>373</v>
      </c>
      <c r="Z72" s="152" t="s">
        <v>376</v>
      </c>
      <c r="AA72" s="10"/>
    </row>
    <row r="73" spans="2:27" ht="127" thickBot="1">
      <c r="B73" s="20" t="s">
        <v>106</v>
      </c>
      <c r="C73" s="9"/>
      <c r="D73" s="9"/>
      <c r="E73" s="9"/>
      <c r="F73" s="9"/>
      <c r="G73" s="9"/>
      <c r="H73" s="183" t="s">
        <v>206</v>
      </c>
      <c r="I73" s="97"/>
      <c r="J73" s="97"/>
      <c r="K73" s="98"/>
      <c r="L73" s="1"/>
      <c r="M73" s="2"/>
      <c r="N73" s="3"/>
      <c r="S73" s="176" t="s">
        <v>344</v>
      </c>
      <c r="T73" s="177" t="s">
        <v>351</v>
      </c>
      <c r="U73" s="177" t="s">
        <v>360</v>
      </c>
      <c r="V73" s="178" t="s">
        <v>365</v>
      </c>
      <c r="W73" s="153" t="s">
        <v>342</v>
      </c>
      <c r="X73" s="154" t="s">
        <v>371</v>
      </c>
      <c r="Y73" s="154" t="s">
        <v>374</v>
      </c>
      <c r="Z73" s="155" t="s">
        <v>377</v>
      </c>
      <c r="AA73" s="10"/>
    </row>
    <row r="74" spans="2:27" ht="126">
      <c r="B74" s="20" t="s">
        <v>107</v>
      </c>
      <c r="C74" s="9"/>
      <c r="D74" s="9"/>
      <c r="E74" s="9"/>
      <c r="F74" s="9"/>
      <c r="G74" s="9"/>
      <c r="H74" s="182"/>
      <c r="I74" s="95" t="s">
        <v>207</v>
      </c>
      <c r="J74" s="95">
        <v>15</v>
      </c>
      <c r="K74" s="96">
        <v>15</v>
      </c>
      <c r="L74" s="1"/>
      <c r="M74" s="2"/>
      <c r="N74" s="3"/>
      <c r="S74" s="176" t="s">
        <v>345</v>
      </c>
      <c r="T74" s="177" t="s">
        <v>352</v>
      </c>
      <c r="U74" s="177" t="s">
        <v>359</v>
      </c>
      <c r="V74" s="178" t="s">
        <v>366</v>
      </c>
      <c r="AA74" s="10"/>
    </row>
    <row r="75" spans="2:27" ht="126">
      <c r="B75" s="20" t="s">
        <v>108</v>
      </c>
      <c r="C75" s="9"/>
      <c r="D75" s="9"/>
      <c r="E75" s="9"/>
      <c r="F75" s="9"/>
      <c r="G75" s="9"/>
      <c r="H75" s="182"/>
      <c r="I75" s="95" t="s">
        <v>209</v>
      </c>
      <c r="J75" s="95">
        <v>-10</v>
      </c>
      <c r="K75" s="96">
        <v>-20</v>
      </c>
      <c r="L75" s="1"/>
      <c r="M75" s="2"/>
      <c r="N75" s="3"/>
      <c r="S75" s="176" t="s">
        <v>346</v>
      </c>
      <c r="T75" s="177" t="s">
        <v>353</v>
      </c>
      <c r="U75" s="177" t="s">
        <v>358</v>
      </c>
      <c r="V75" s="178" t="s">
        <v>367</v>
      </c>
      <c r="AA75" s="10"/>
    </row>
    <row r="76" spans="2:27" ht="169" thickBot="1">
      <c r="B76" s="14" t="s">
        <v>210</v>
      </c>
      <c r="C76" s="9"/>
      <c r="D76" s="9"/>
      <c r="E76" s="9"/>
      <c r="F76" s="9"/>
      <c r="G76" s="9"/>
      <c r="H76" s="182"/>
      <c r="I76" s="95" t="s">
        <v>208</v>
      </c>
      <c r="J76" s="95">
        <v>10</v>
      </c>
      <c r="K76" s="96">
        <v>10</v>
      </c>
      <c r="L76" s="1"/>
      <c r="M76" s="2"/>
      <c r="N76" s="3"/>
      <c r="S76" s="179" t="s">
        <v>347</v>
      </c>
      <c r="T76" s="180" t="s">
        <v>354</v>
      </c>
      <c r="U76" s="180" t="s">
        <v>357</v>
      </c>
      <c r="V76" s="181" t="s">
        <v>368</v>
      </c>
      <c r="AA76" s="10"/>
    </row>
    <row r="77" spans="2:27" ht="16" customHeight="1" thickBot="1">
      <c r="B77" s="14" t="s">
        <v>211</v>
      </c>
      <c r="C77" s="9"/>
      <c r="D77" s="9"/>
      <c r="E77" s="9"/>
      <c r="F77" s="9"/>
      <c r="G77" s="9"/>
      <c r="H77" s="184"/>
      <c r="I77" s="185" t="s">
        <v>204</v>
      </c>
      <c r="J77" s="186">
        <v>15</v>
      </c>
      <c r="K77" s="187">
        <v>5</v>
      </c>
      <c r="L77" s="4"/>
      <c r="M77" s="5"/>
      <c r="N77" s="6"/>
      <c r="AA77" s="10"/>
    </row>
    <row r="78" spans="2:27">
      <c r="B78" s="20" t="s">
        <v>109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2"/>
      <c r="O78" s="1"/>
      <c r="R78" s="156" t="s">
        <v>356</v>
      </c>
      <c r="S78" s="156"/>
      <c r="T78" s="156"/>
      <c r="U78" s="156"/>
      <c r="V78" s="156"/>
      <c r="W78" s="156"/>
      <c r="X78" s="156"/>
      <c r="Y78" s="255" t="s">
        <v>235</v>
      </c>
      <c r="Z78" s="239"/>
      <c r="AA78" s="10"/>
    </row>
    <row r="79" spans="2:27">
      <c r="B79" s="13" t="s">
        <v>110</v>
      </c>
      <c r="C79" s="9"/>
      <c r="D79" s="9"/>
      <c r="E79" s="9"/>
      <c r="F79" s="9"/>
      <c r="G79" s="9"/>
      <c r="H79" s="9"/>
      <c r="I79" s="9"/>
      <c r="J79" s="9"/>
      <c r="K79" s="9"/>
      <c r="L79" s="9"/>
      <c r="M79" s="2"/>
      <c r="O79" s="1"/>
      <c r="R79" s="157"/>
      <c r="S79" s="157"/>
      <c r="T79" s="157"/>
      <c r="U79" s="157"/>
      <c r="V79" s="157"/>
      <c r="W79" s="157"/>
      <c r="X79" s="157"/>
      <c r="Y79" s="239" t="s">
        <v>355</v>
      </c>
      <c r="Z79" s="239"/>
      <c r="AA79" s="10"/>
    </row>
    <row r="80" spans="2:27" ht="16" thickBot="1">
      <c r="B80" s="31" t="s">
        <v>111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5"/>
      <c r="N80" s="5"/>
      <c r="O80" s="4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19"/>
    </row>
    <row r="81" spans="2:27">
      <c r="B81" s="109" t="s">
        <v>89</v>
      </c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1"/>
      <c r="AA81" s="10"/>
    </row>
    <row r="82" spans="2:27">
      <c r="B82" s="76" t="s">
        <v>90</v>
      </c>
      <c r="C82" s="72"/>
      <c r="D82" s="72"/>
      <c r="E82" s="77"/>
      <c r="F82" s="77"/>
      <c r="G82" s="73" t="s">
        <v>179</v>
      </c>
      <c r="H82" s="72"/>
      <c r="I82" s="72"/>
      <c r="J82" s="72"/>
      <c r="K82" s="72"/>
      <c r="L82" s="72"/>
      <c r="M82" s="72"/>
      <c r="N82" s="72"/>
      <c r="O82" s="1"/>
      <c r="AA82" s="10"/>
    </row>
    <row r="83" spans="2:27">
      <c r="B83" s="76" t="s">
        <v>91</v>
      </c>
      <c r="C83" s="72"/>
      <c r="D83" s="72"/>
      <c r="E83" s="72"/>
      <c r="F83" s="72"/>
      <c r="G83" s="73" t="s">
        <v>180</v>
      </c>
      <c r="H83" s="72"/>
      <c r="I83" s="72"/>
      <c r="J83" s="72"/>
      <c r="K83" s="72"/>
      <c r="L83" s="72"/>
      <c r="M83" s="72"/>
      <c r="N83" s="72"/>
      <c r="O83" s="1"/>
      <c r="AA83" s="10"/>
    </row>
    <row r="84" spans="2:27">
      <c r="B84" s="76" t="s">
        <v>181</v>
      </c>
      <c r="C84" s="72"/>
      <c r="D84" s="72"/>
      <c r="E84" s="72"/>
      <c r="F84" s="72"/>
      <c r="G84" s="73" t="s">
        <v>182</v>
      </c>
      <c r="H84" s="72"/>
      <c r="I84" s="72"/>
      <c r="J84" s="72"/>
      <c r="K84" s="72"/>
      <c r="L84" s="72"/>
      <c r="M84" s="72"/>
      <c r="N84" s="72"/>
      <c r="O84" s="1"/>
      <c r="AA84" s="10"/>
    </row>
    <row r="85" spans="2:27">
      <c r="B85" s="76" t="s">
        <v>92</v>
      </c>
      <c r="C85" s="72"/>
      <c r="D85" s="72"/>
      <c r="E85" s="72"/>
      <c r="F85" s="72"/>
      <c r="G85" s="78" t="s">
        <v>185</v>
      </c>
      <c r="H85" s="72"/>
      <c r="I85" s="72"/>
      <c r="J85" s="72"/>
      <c r="K85" s="72"/>
      <c r="L85" s="72"/>
      <c r="M85" s="72"/>
      <c r="N85" s="72"/>
      <c r="O85" s="1"/>
      <c r="AA85" s="10"/>
    </row>
    <row r="86" spans="2:27">
      <c r="B86" s="76" t="s">
        <v>93</v>
      </c>
      <c r="C86" s="72"/>
      <c r="D86" s="72"/>
      <c r="E86" s="72"/>
      <c r="F86" s="72"/>
      <c r="G86" s="73" t="s">
        <v>184</v>
      </c>
      <c r="H86" s="72"/>
      <c r="I86" s="72"/>
      <c r="J86" s="72"/>
      <c r="K86" s="72"/>
      <c r="L86" s="72"/>
      <c r="M86" s="72"/>
      <c r="N86" s="72"/>
      <c r="O86" s="1"/>
    </row>
    <row r="87" spans="2:27" ht="16" thickBot="1">
      <c r="B87" s="108" t="s">
        <v>94</v>
      </c>
      <c r="C87" s="74"/>
      <c r="D87" s="74"/>
      <c r="E87" s="74"/>
      <c r="F87" s="74"/>
      <c r="G87" s="79" t="s">
        <v>183</v>
      </c>
      <c r="H87" s="74"/>
      <c r="I87" s="74"/>
      <c r="J87" s="74"/>
      <c r="K87" s="74"/>
      <c r="L87" s="74"/>
      <c r="M87" s="74"/>
      <c r="N87" s="75"/>
      <c r="O87" s="1"/>
    </row>
    <row r="88" spans="2:27">
      <c r="B88" s="80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2"/>
    </row>
  </sheetData>
  <mergeCells count="71">
    <mergeCell ref="H72:I72"/>
    <mergeCell ref="K25:L25"/>
    <mergeCell ref="K26:L26"/>
    <mergeCell ref="K27:L27"/>
    <mergeCell ref="K28:L28"/>
    <mergeCell ref="K29:L29"/>
    <mergeCell ref="K30:L30"/>
    <mergeCell ref="K32:L32"/>
    <mergeCell ref="K33:L33"/>
    <mergeCell ref="K35:L35"/>
    <mergeCell ref="K36:L36"/>
    <mergeCell ref="K38:L38"/>
    <mergeCell ref="K39:L39"/>
    <mergeCell ref="B26:C26"/>
    <mergeCell ref="B34:C34"/>
    <mergeCell ref="D37:H38"/>
    <mergeCell ref="D39:J40"/>
    <mergeCell ref="K12:N12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4:L24"/>
    <mergeCell ref="L7:N7"/>
    <mergeCell ref="E18:F18"/>
    <mergeCell ref="G18:J18"/>
    <mergeCell ref="E20:J20"/>
    <mergeCell ref="D35:J35"/>
    <mergeCell ref="L8:N8"/>
    <mergeCell ref="B2:N2"/>
    <mergeCell ref="L3:N3"/>
    <mergeCell ref="L4:N4"/>
    <mergeCell ref="L5:N5"/>
    <mergeCell ref="L6:N6"/>
    <mergeCell ref="H67:I67"/>
    <mergeCell ref="H62:K62"/>
    <mergeCell ref="H63:I63"/>
    <mergeCell ref="H66:I66"/>
    <mergeCell ref="L62:N62"/>
    <mergeCell ref="U21:Z21"/>
    <mergeCell ref="W27:Z27"/>
    <mergeCell ref="W23:Z23"/>
    <mergeCell ref="X30:Y30"/>
    <mergeCell ref="O35:Z35"/>
    <mergeCell ref="U59:Z59"/>
    <mergeCell ref="O59:T59"/>
    <mergeCell ref="O63:AA63"/>
    <mergeCell ref="K40:L40"/>
    <mergeCell ref="K34:N34"/>
    <mergeCell ref="J53:M53"/>
    <mergeCell ref="I41:J41"/>
    <mergeCell ref="E46:J46"/>
    <mergeCell ref="E44:I44"/>
    <mergeCell ref="G58:N58"/>
    <mergeCell ref="J52:M52"/>
    <mergeCell ref="O62:T62"/>
    <mergeCell ref="O65:R65"/>
    <mergeCell ref="O64:R64"/>
    <mergeCell ref="O70:R70"/>
    <mergeCell ref="S64:V65"/>
    <mergeCell ref="U62:AA62"/>
    <mergeCell ref="Y79:Z79"/>
    <mergeCell ref="W64:Z65"/>
    <mergeCell ref="W70:Z70"/>
    <mergeCell ref="S69:V70"/>
    <mergeCell ref="Y78:Z78"/>
  </mergeCells>
  <phoneticPr fontId="11" type="noConversion"/>
  <pageMargins left="0.75000000000000011" right="0.75000000000000011" top="1" bottom="1" header="0.5" footer="0.5"/>
  <pageSetup scale="26" orientation="landscape" horizontalDpi="4294967292" verticalDpi="4294967292"/>
  <extLst>
    <ext xmlns:mx="http://schemas.microsoft.com/office/mac/excel/2008/main" uri="{64002731-A6B0-56B0-2670-7721B7C09600}">
      <mx:PLV Mode="0" OnePage="0" WScale="24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P24"/>
  <sheetViews>
    <sheetView workbookViewId="0">
      <selection activeCell="C6" sqref="C6:Q25"/>
    </sheetView>
  </sheetViews>
  <sheetFormatPr baseColWidth="10" defaultRowHeight="15" x14ac:dyDescent="0"/>
  <sheetData>
    <row r="6" spans="4:16" ht="16" thickBot="1"/>
    <row r="7" spans="4:16" ht="24" thickBot="1">
      <c r="D7" s="276" t="s">
        <v>138</v>
      </c>
      <c r="E7" s="277"/>
      <c r="F7" s="277"/>
      <c r="G7" s="277"/>
      <c r="H7" s="277"/>
      <c r="I7" s="277"/>
      <c r="J7" s="277"/>
      <c r="K7" s="277"/>
      <c r="L7" s="277"/>
      <c r="M7" s="277"/>
      <c r="N7" s="277"/>
      <c r="O7" s="277"/>
      <c r="P7" s="278"/>
    </row>
    <row r="8" spans="4:16" ht="16" thickBot="1">
      <c r="D8" s="259" t="s">
        <v>282</v>
      </c>
      <c r="E8" s="260"/>
      <c r="F8" s="260"/>
      <c r="G8" s="261"/>
      <c r="H8" s="265" t="s">
        <v>309</v>
      </c>
      <c r="I8" s="266"/>
      <c r="J8" s="266"/>
      <c r="K8" s="267"/>
      <c r="L8" s="240" t="s">
        <v>321</v>
      </c>
      <c r="M8" s="241"/>
      <c r="N8" s="241"/>
      <c r="O8" s="242"/>
      <c r="P8" s="10"/>
    </row>
    <row r="9" spans="4:16" ht="16" thickBot="1">
      <c r="D9" s="256" t="s">
        <v>283</v>
      </c>
      <c r="E9" s="257"/>
      <c r="F9" s="257"/>
      <c r="G9" s="258"/>
      <c r="H9" s="268"/>
      <c r="I9" s="269"/>
      <c r="J9" s="269"/>
      <c r="K9" s="270"/>
      <c r="L9" s="243"/>
      <c r="M9" s="244"/>
      <c r="N9" s="244"/>
      <c r="O9" s="245"/>
      <c r="P9" s="10"/>
    </row>
    <row r="10" spans="4:16" ht="85" thickTop="1">
      <c r="D10" s="159" t="s">
        <v>284</v>
      </c>
      <c r="E10" s="160" t="s">
        <v>288</v>
      </c>
      <c r="F10" s="160" t="s">
        <v>292</v>
      </c>
      <c r="G10" s="161" t="s">
        <v>296</v>
      </c>
      <c r="H10" s="170" t="s">
        <v>310</v>
      </c>
      <c r="I10" s="171" t="s">
        <v>312</v>
      </c>
      <c r="J10" s="171" t="s">
        <v>315</v>
      </c>
      <c r="K10" s="172" t="s">
        <v>318</v>
      </c>
      <c r="L10" s="170" t="s">
        <v>322</v>
      </c>
      <c r="M10" s="171" t="s">
        <v>326</v>
      </c>
      <c r="N10" s="171" t="s">
        <v>330</v>
      </c>
      <c r="O10" s="172" t="s">
        <v>334</v>
      </c>
      <c r="P10" s="10"/>
    </row>
    <row r="11" spans="4:16" ht="60">
      <c r="D11" s="162" t="s">
        <v>285</v>
      </c>
      <c r="E11" s="158" t="s">
        <v>289</v>
      </c>
      <c r="F11" s="158" t="s">
        <v>293</v>
      </c>
      <c r="G11" s="163" t="s">
        <v>297</v>
      </c>
      <c r="H11" s="162" t="s">
        <v>348</v>
      </c>
      <c r="I11" s="158" t="s">
        <v>313</v>
      </c>
      <c r="J11" s="158" t="s">
        <v>316</v>
      </c>
      <c r="K11" s="163" t="s">
        <v>319</v>
      </c>
      <c r="L11" s="162" t="s">
        <v>323</v>
      </c>
      <c r="M11" s="158" t="s">
        <v>327</v>
      </c>
      <c r="N11" s="158" t="s">
        <v>331</v>
      </c>
      <c r="O11" s="163" t="s">
        <v>335</v>
      </c>
      <c r="P11" s="10"/>
    </row>
    <row r="12" spans="4:16" ht="73" thickBot="1">
      <c r="D12" s="162" t="s">
        <v>286</v>
      </c>
      <c r="E12" s="158" t="s">
        <v>290</v>
      </c>
      <c r="F12" s="158" t="s">
        <v>294</v>
      </c>
      <c r="G12" s="163" t="s">
        <v>298</v>
      </c>
      <c r="H12" s="173" t="s">
        <v>311</v>
      </c>
      <c r="I12" s="174" t="s">
        <v>314</v>
      </c>
      <c r="J12" s="174" t="s">
        <v>317</v>
      </c>
      <c r="K12" s="175" t="s">
        <v>320</v>
      </c>
      <c r="L12" s="162" t="s">
        <v>324</v>
      </c>
      <c r="M12" s="158" t="s">
        <v>328</v>
      </c>
      <c r="N12" s="158" t="s">
        <v>332</v>
      </c>
      <c r="O12" s="163" t="s">
        <v>336</v>
      </c>
      <c r="P12" s="10"/>
    </row>
    <row r="13" spans="4:16" ht="85" thickBot="1">
      <c r="D13" s="164" t="s">
        <v>287</v>
      </c>
      <c r="E13" s="165" t="s">
        <v>291</v>
      </c>
      <c r="F13" s="165" t="s">
        <v>295</v>
      </c>
      <c r="G13" s="166" t="s">
        <v>299</v>
      </c>
      <c r="H13" s="249" t="s">
        <v>338</v>
      </c>
      <c r="I13" s="250"/>
      <c r="J13" s="250"/>
      <c r="K13" s="251"/>
      <c r="L13" s="173" t="s">
        <v>325</v>
      </c>
      <c r="M13" s="174" t="s">
        <v>329</v>
      </c>
      <c r="N13" s="174" t="s">
        <v>333</v>
      </c>
      <c r="O13" s="175" t="s">
        <v>337</v>
      </c>
      <c r="P13" s="10"/>
    </row>
    <row r="14" spans="4:16" ht="16" thickBot="1">
      <c r="D14" s="262" t="s">
        <v>300</v>
      </c>
      <c r="E14" s="263"/>
      <c r="F14" s="263"/>
      <c r="G14" s="264"/>
      <c r="H14" s="252"/>
      <c r="I14" s="253"/>
      <c r="J14" s="253"/>
      <c r="K14" s="254"/>
      <c r="L14" s="246" t="s">
        <v>339</v>
      </c>
      <c r="M14" s="247"/>
      <c r="N14" s="247"/>
      <c r="O14" s="248"/>
      <c r="P14" s="10"/>
    </row>
    <row r="15" spans="4:16" ht="133" thickTop="1">
      <c r="D15" s="159" t="s">
        <v>301</v>
      </c>
      <c r="E15" s="160" t="s">
        <v>303</v>
      </c>
      <c r="F15" s="160" t="s">
        <v>305</v>
      </c>
      <c r="G15" s="161" t="s">
        <v>307</v>
      </c>
      <c r="H15" s="170" t="s">
        <v>78</v>
      </c>
      <c r="I15" s="171" t="s">
        <v>349</v>
      </c>
      <c r="J15" s="171" t="s">
        <v>362</v>
      </c>
      <c r="K15" s="172" t="s">
        <v>363</v>
      </c>
      <c r="L15" s="147" t="s">
        <v>340</v>
      </c>
      <c r="M15" s="148" t="s">
        <v>369</v>
      </c>
      <c r="N15" s="148" t="s">
        <v>372</v>
      </c>
      <c r="O15" s="149" t="s">
        <v>375</v>
      </c>
      <c r="P15" s="10"/>
    </row>
    <row r="16" spans="4:16" ht="197" thickBot="1">
      <c r="D16" s="167" t="s">
        <v>302</v>
      </c>
      <c r="E16" s="168" t="s">
        <v>304</v>
      </c>
      <c r="F16" s="168" t="s">
        <v>306</v>
      </c>
      <c r="G16" s="169" t="s">
        <v>308</v>
      </c>
      <c r="H16" s="176" t="s">
        <v>343</v>
      </c>
      <c r="I16" s="177" t="s">
        <v>350</v>
      </c>
      <c r="J16" s="177" t="s">
        <v>361</v>
      </c>
      <c r="K16" s="178" t="s">
        <v>364</v>
      </c>
      <c r="L16" s="150" t="s">
        <v>341</v>
      </c>
      <c r="M16" s="151" t="s">
        <v>370</v>
      </c>
      <c r="N16" s="151" t="s">
        <v>373</v>
      </c>
      <c r="O16" s="152" t="s">
        <v>376</v>
      </c>
      <c r="P16" s="10"/>
    </row>
    <row r="17" spans="4:16" ht="127" thickBot="1">
      <c r="D17" s="1"/>
      <c r="E17" s="2"/>
      <c r="F17" s="2"/>
      <c r="G17" s="2"/>
      <c r="H17" s="176" t="s">
        <v>344</v>
      </c>
      <c r="I17" s="177" t="s">
        <v>351</v>
      </c>
      <c r="J17" s="177" t="s">
        <v>360</v>
      </c>
      <c r="K17" s="178" t="s">
        <v>365</v>
      </c>
      <c r="L17" s="153" t="s">
        <v>342</v>
      </c>
      <c r="M17" s="154" t="s">
        <v>371</v>
      </c>
      <c r="N17" s="154" t="s">
        <v>374</v>
      </c>
      <c r="O17" s="155" t="s">
        <v>377</v>
      </c>
      <c r="P17" s="10"/>
    </row>
    <row r="18" spans="4:16" ht="126">
      <c r="D18" s="1"/>
      <c r="E18" s="2"/>
      <c r="F18" s="2"/>
      <c r="G18" s="2"/>
      <c r="H18" s="176" t="s">
        <v>345</v>
      </c>
      <c r="I18" s="177" t="s">
        <v>352</v>
      </c>
      <c r="J18" s="177" t="s">
        <v>359</v>
      </c>
      <c r="K18" s="178" t="s">
        <v>366</v>
      </c>
      <c r="L18" s="2"/>
      <c r="M18" s="2"/>
      <c r="N18" s="2"/>
      <c r="O18" s="2"/>
      <c r="P18" s="10"/>
    </row>
    <row r="19" spans="4:16" ht="126">
      <c r="D19" s="1"/>
      <c r="E19" s="2"/>
      <c r="F19" s="2"/>
      <c r="G19" s="2"/>
      <c r="H19" s="176" t="s">
        <v>346</v>
      </c>
      <c r="I19" s="177" t="s">
        <v>353</v>
      </c>
      <c r="J19" s="177" t="s">
        <v>358</v>
      </c>
      <c r="K19" s="178" t="s">
        <v>367</v>
      </c>
      <c r="L19" s="2"/>
      <c r="M19" s="2"/>
      <c r="N19" s="2"/>
      <c r="O19" s="2"/>
      <c r="P19" s="10"/>
    </row>
    <row r="20" spans="4:16" ht="169" thickBot="1">
      <c r="D20" s="1"/>
      <c r="E20" s="2"/>
      <c r="F20" s="2"/>
      <c r="G20" s="2"/>
      <c r="H20" s="179" t="s">
        <v>347</v>
      </c>
      <c r="I20" s="180" t="s">
        <v>354</v>
      </c>
      <c r="J20" s="180" t="s">
        <v>357</v>
      </c>
      <c r="K20" s="181" t="s">
        <v>368</v>
      </c>
      <c r="L20" s="2"/>
      <c r="M20" s="2"/>
      <c r="N20" s="2"/>
      <c r="O20" s="2"/>
      <c r="P20" s="10"/>
    </row>
    <row r="21" spans="4:16">
      <c r="D21" s="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10"/>
    </row>
    <row r="22" spans="4:16">
      <c r="D22" s="1"/>
      <c r="E22" s="2"/>
      <c r="F22" s="2"/>
      <c r="G22" s="238" t="s">
        <v>356</v>
      </c>
      <c r="H22" s="238"/>
      <c r="I22" s="238"/>
      <c r="J22" s="238"/>
      <c r="K22" s="238"/>
      <c r="L22" s="238"/>
      <c r="M22" s="238"/>
      <c r="N22" s="347" t="s">
        <v>235</v>
      </c>
      <c r="O22" s="348"/>
      <c r="P22" s="10"/>
    </row>
    <row r="23" spans="4:16">
      <c r="D23" s="1"/>
      <c r="E23" s="2"/>
      <c r="F23" s="2"/>
      <c r="G23" s="92"/>
      <c r="H23" s="92"/>
      <c r="I23" s="92"/>
      <c r="J23" s="92"/>
      <c r="K23" s="92"/>
      <c r="L23" s="92"/>
      <c r="M23" s="92"/>
      <c r="N23" s="348" t="s">
        <v>355</v>
      </c>
      <c r="O23" s="348"/>
      <c r="P23" s="10"/>
    </row>
    <row r="24" spans="4:16" ht="16" thickBot="1">
      <c r="D24" s="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6"/>
    </row>
  </sheetData>
  <mergeCells count="10">
    <mergeCell ref="N22:O22"/>
    <mergeCell ref="N23:O23"/>
    <mergeCell ref="D7:P7"/>
    <mergeCell ref="D8:G8"/>
    <mergeCell ref="H8:K9"/>
    <mergeCell ref="L8:O9"/>
    <mergeCell ref="D9:G9"/>
    <mergeCell ref="H13:K14"/>
    <mergeCell ref="D14:G14"/>
    <mergeCell ref="L14:O14"/>
  </mergeCells>
  <phoneticPr fontId="11" type="noConversion"/>
  <pageMargins left="0.75" right="0.75" top="1" bottom="1" header="0.5" footer="0.5"/>
  <pageSetup scale="4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91"/>
  <sheetViews>
    <sheetView topLeftCell="A40" zoomScale="75" zoomScaleNormal="75" zoomScalePageLayoutView="75" workbookViewId="0">
      <selection activeCell="T70" sqref="T70"/>
    </sheetView>
  </sheetViews>
  <sheetFormatPr baseColWidth="10" defaultRowHeight="15" x14ac:dyDescent="0"/>
  <sheetData>
    <row r="4" spans="2:14" ht="16" thickBot="1"/>
    <row r="5" spans="2:14" ht="16" thickBot="1">
      <c r="B5" s="302" t="s">
        <v>144</v>
      </c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4"/>
    </row>
    <row r="6" spans="2:14" ht="16" thickBot="1">
      <c r="B6" s="15" t="s">
        <v>1</v>
      </c>
      <c r="C6" s="27"/>
      <c r="D6" s="27"/>
      <c r="E6" s="27"/>
      <c r="F6" s="28"/>
      <c r="G6" s="27"/>
      <c r="H6" s="27"/>
      <c r="I6" s="27"/>
      <c r="J6" s="27"/>
      <c r="K6" s="27"/>
      <c r="L6" s="305" t="s">
        <v>139</v>
      </c>
      <c r="M6" s="306"/>
      <c r="N6" s="307"/>
    </row>
    <row r="7" spans="2:14">
      <c r="B7" s="23" t="s">
        <v>2</v>
      </c>
      <c r="C7" s="27"/>
      <c r="D7" s="27"/>
      <c r="E7" s="27"/>
      <c r="F7" s="27"/>
      <c r="G7" s="27"/>
      <c r="H7" s="27"/>
      <c r="I7" s="27"/>
      <c r="J7" s="27"/>
      <c r="K7" s="27"/>
      <c r="L7" s="308">
        <v>250518125</v>
      </c>
      <c r="M7" s="309"/>
      <c r="N7" s="310"/>
    </row>
    <row r="8" spans="2:14">
      <c r="B8" s="20" t="s">
        <v>115</v>
      </c>
      <c r="C8" s="29"/>
      <c r="D8" s="29"/>
      <c r="E8" s="29"/>
      <c r="F8" s="29"/>
      <c r="G8" s="29"/>
      <c r="H8" s="29"/>
      <c r="I8" s="29"/>
      <c r="J8" s="29"/>
      <c r="K8" s="29"/>
      <c r="L8" s="308" t="s">
        <v>140</v>
      </c>
      <c r="M8" s="309"/>
      <c r="N8" s="310"/>
    </row>
    <row r="9" spans="2:14">
      <c r="B9" s="20" t="s">
        <v>145</v>
      </c>
      <c r="C9" s="29"/>
      <c r="D9" s="29"/>
      <c r="E9" s="29"/>
      <c r="F9" s="29"/>
      <c r="G9" s="29"/>
      <c r="H9" s="29"/>
      <c r="I9" s="29"/>
      <c r="J9" s="29"/>
      <c r="K9" s="29"/>
      <c r="L9" s="311" t="s">
        <v>143</v>
      </c>
      <c r="M9" s="309"/>
      <c r="N9" s="310"/>
    </row>
    <row r="10" spans="2:14">
      <c r="B10" s="20" t="s">
        <v>116</v>
      </c>
      <c r="C10" s="29"/>
      <c r="D10" s="29"/>
      <c r="E10" s="29"/>
      <c r="F10" s="29"/>
      <c r="G10" s="29"/>
      <c r="H10" s="29"/>
      <c r="I10" s="42" t="s">
        <v>146</v>
      </c>
      <c r="J10" s="29"/>
      <c r="K10" s="29"/>
      <c r="L10" s="308" t="s">
        <v>141</v>
      </c>
      <c r="M10" s="309"/>
      <c r="N10" s="310"/>
    </row>
    <row r="11" spans="2:14" ht="16" thickBot="1">
      <c r="B11" s="20" t="s">
        <v>117</v>
      </c>
      <c r="C11" s="29"/>
      <c r="D11" s="29"/>
      <c r="E11" s="29"/>
      <c r="F11" s="29"/>
      <c r="G11" s="29"/>
      <c r="H11" s="29"/>
      <c r="I11" s="29"/>
      <c r="J11" s="29"/>
      <c r="K11" s="29"/>
      <c r="L11" s="329" t="s">
        <v>142</v>
      </c>
      <c r="M11" s="330"/>
      <c r="N11" s="331"/>
    </row>
    <row r="12" spans="2:14">
      <c r="B12" s="20" t="s">
        <v>118</v>
      </c>
      <c r="C12" s="29"/>
      <c r="D12" s="29"/>
      <c r="E12" s="29"/>
      <c r="F12" s="29"/>
      <c r="G12" s="29"/>
      <c r="H12" s="29"/>
      <c r="I12" s="29"/>
      <c r="J12" s="29"/>
      <c r="K12" s="30"/>
      <c r="L12" s="29"/>
      <c r="M12" s="29"/>
      <c r="N12" s="30"/>
    </row>
    <row r="13" spans="2:14">
      <c r="B13" s="20" t="s">
        <v>119</v>
      </c>
      <c r="C13" s="29"/>
      <c r="D13" s="29"/>
      <c r="E13" s="29"/>
      <c r="F13" s="29"/>
      <c r="G13" s="29"/>
      <c r="H13" s="29"/>
      <c r="I13" s="29"/>
      <c r="J13" s="29"/>
      <c r="K13" s="30"/>
      <c r="L13" s="29"/>
      <c r="M13" s="29"/>
      <c r="N13" s="30"/>
    </row>
    <row r="14" spans="2:14" ht="16" thickBot="1">
      <c r="B14" s="31" t="s">
        <v>120</v>
      </c>
      <c r="C14" s="32"/>
      <c r="D14" s="32"/>
      <c r="E14" s="32"/>
      <c r="F14" s="32"/>
      <c r="G14" s="32"/>
      <c r="H14" s="32"/>
      <c r="I14" s="32"/>
      <c r="J14" s="32"/>
      <c r="K14" s="33"/>
      <c r="L14" s="111"/>
      <c r="M14" s="32"/>
      <c r="N14" s="33"/>
    </row>
    <row r="15" spans="2:14">
      <c r="B15" s="15" t="s">
        <v>121</v>
      </c>
      <c r="C15" s="27"/>
      <c r="D15" s="27"/>
      <c r="E15" s="27"/>
      <c r="F15" s="27"/>
      <c r="G15" s="27"/>
      <c r="H15" s="27"/>
      <c r="I15" s="27"/>
      <c r="J15" s="28"/>
      <c r="K15" s="335" t="s">
        <v>221</v>
      </c>
      <c r="L15" s="336"/>
      <c r="M15" s="336"/>
      <c r="N15" s="337"/>
    </row>
    <row r="16" spans="2:14">
      <c r="B16" s="13" t="s">
        <v>122</v>
      </c>
      <c r="C16" s="29"/>
      <c r="D16" s="29"/>
      <c r="E16" s="29"/>
      <c r="F16" s="29"/>
      <c r="G16" s="43" t="s">
        <v>147</v>
      </c>
      <c r="H16" s="29"/>
      <c r="I16" s="29"/>
      <c r="J16" s="30"/>
      <c r="K16" s="112"/>
      <c r="L16" s="113"/>
      <c r="M16" s="114" t="s">
        <v>232</v>
      </c>
      <c r="N16" s="115" t="s">
        <v>233</v>
      </c>
    </row>
    <row r="17" spans="2:14">
      <c r="B17" s="14" t="s">
        <v>3</v>
      </c>
      <c r="C17" s="29"/>
      <c r="D17" s="43" t="s">
        <v>148</v>
      </c>
      <c r="E17" s="29"/>
      <c r="F17" s="29"/>
      <c r="G17" s="29"/>
      <c r="H17" s="29"/>
      <c r="I17" s="29"/>
      <c r="J17" s="30"/>
      <c r="K17" s="332" t="s">
        <v>222</v>
      </c>
      <c r="L17" s="338"/>
      <c r="M17" s="116"/>
      <c r="N17" s="50"/>
    </row>
    <row r="18" spans="2:14" ht="16" thickBot="1">
      <c r="B18" s="14" t="s">
        <v>149</v>
      </c>
      <c r="C18" s="29"/>
      <c r="D18" s="29"/>
      <c r="E18" s="29"/>
      <c r="F18" s="29"/>
      <c r="G18" s="29"/>
      <c r="H18" s="29"/>
      <c r="I18" s="29"/>
      <c r="J18" s="30"/>
      <c r="K18" s="339" t="s">
        <v>223</v>
      </c>
      <c r="L18" s="340"/>
      <c r="M18" s="116">
        <v>40000</v>
      </c>
      <c r="N18" s="50">
        <v>30000</v>
      </c>
    </row>
    <row r="19" spans="2:14" ht="16" thickBot="1">
      <c r="B19" s="49" t="s">
        <v>157</v>
      </c>
      <c r="C19" s="34" t="s">
        <v>4</v>
      </c>
      <c r="D19" s="34" t="s">
        <v>5</v>
      </c>
      <c r="E19" s="29" t="s">
        <v>150</v>
      </c>
      <c r="F19" s="29"/>
      <c r="G19" s="29"/>
      <c r="H19" s="29"/>
      <c r="I19" s="29"/>
      <c r="J19" s="30"/>
      <c r="K19" s="339" t="s">
        <v>224</v>
      </c>
      <c r="L19" s="340"/>
      <c r="M19" s="116">
        <v>10000</v>
      </c>
      <c r="N19" s="50">
        <v>8000</v>
      </c>
    </row>
    <row r="20" spans="2:14" ht="16" thickBot="1">
      <c r="B20" s="35" t="s">
        <v>6</v>
      </c>
      <c r="C20" s="25" t="s">
        <v>7</v>
      </c>
      <c r="D20" s="25" t="s">
        <v>8</v>
      </c>
      <c r="E20" s="42" t="s">
        <v>151</v>
      </c>
      <c r="F20" s="29"/>
      <c r="G20" s="29"/>
      <c r="H20" s="29"/>
      <c r="I20" s="29"/>
      <c r="J20" s="30"/>
      <c r="K20" s="339" t="s">
        <v>234</v>
      </c>
      <c r="L20" s="340"/>
      <c r="M20" s="116">
        <v>-3000</v>
      </c>
      <c r="N20" s="50">
        <v>-2500</v>
      </c>
    </row>
    <row r="21" spans="2:14" ht="16" thickBot="1">
      <c r="B21" s="35" t="s">
        <v>9</v>
      </c>
      <c r="C21" s="25" t="s">
        <v>8</v>
      </c>
      <c r="D21" s="25" t="s">
        <v>7</v>
      </c>
      <c r="E21" s="312" t="s">
        <v>152</v>
      </c>
      <c r="F21" s="313"/>
      <c r="G21" s="314" t="s">
        <v>153</v>
      </c>
      <c r="H21" s="314"/>
      <c r="I21" s="314"/>
      <c r="J21" s="315"/>
      <c r="K21" s="339" t="s">
        <v>225</v>
      </c>
      <c r="L21" s="340"/>
      <c r="M21" s="116">
        <v>-150</v>
      </c>
      <c r="N21" s="50">
        <v>200</v>
      </c>
    </row>
    <row r="22" spans="2:14" ht="16" thickBot="1">
      <c r="B22" s="35" t="s">
        <v>10</v>
      </c>
      <c r="C22" s="25" t="s">
        <v>8</v>
      </c>
      <c r="D22" s="25" t="s">
        <v>7</v>
      </c>
      <c r="E22" s="29"/>
      <c r="F22" s="29"/>
      <c r="G22" s="29"/>
      <c r="H22" s="29"/>
      <c r="I22" s="29"/>
      <c r="J22" s="30"/>
      <c r="K22" s="339" t="s">
        <v>208</v>
      </c>
      <c r="L22" s="340"/>
      <c r="M22" s="116">
        <v>3000</v>
      </c>
      <c r="N22" s="50">
        <v>2000</v>
      </c>
    </row>
    <row r="23" spans="2:14">
      <c r="B23" s="14" t="s">
        <v>11</v>
      </c>
      <c r="C23" s="29"/>
      <c r="D23" s="29"/>
      <c r="E23" s="313" t="s">
        <v>154</v>
      </c>
      <c r="F23" s="313"/>
      <c r="G23" s="313"/>
      <c r="H23" s="313"/>
      <c r="I23" s="313"/>
      <c r="J23" s="316"/>
      <c r="K23" s="339" t="s">
        <v>235</v>
      </c>
      <c r="L23" s="340"/>
      <c r="M23" s="116">
        <v>5000</v>
      </c>
      <c r="N23" s="50">
        <v>7000</v>
      </c>
    </row>
    <row r="24" spans="2:14">
      <c r="B24" s="14" t="s">
        <v>33</v>
      </c>
      <c r="C24" s="29"/>
      <c r="D24" s="29"/>
      <c r="E24" s="29"/>
      <c r="F24" s="29"/>
      <c r="G24" s="29"/>
      <c r="H24" s="29"/>
      <c r="I24" s="29"/>
      <c r="J24" s="30"/>
      <c r="K24" s="339" t="s">
        <v>226</v>
      </c>
      <c r="L24" s="340"/>
      <c r="M24" s="116">
        <v>200</v>
      </c>
      <c r="N24" s="50">
        <v>200</v>
      </c>
    </row>
    <row r="25" spans="2:14" ht="16" thickBot="1">
      <c r="B25" s="48" t="s">
        <v>12</v>
      </c>
      <c r="C25" s="29"/>
      <c r="D25" s="29"/>
      <c r="E25" s="29"/>
      <c r="F25" s="29"/>
      <c r="G25" s="29"/>
      <c r="H25" s="29"/>
      <c r="I25" s="29"/>
      <c r="J25" s="30"/>
      <c r="K25" s="341" t="s">
        <v>242</v>
      </c>
      <c r="L25" s="342"/>
      <c r="M25" s="117">
        <f>SUM(M18:M24)</f>
        <v>55050</v>
      </c>
      <c r="N25" s="115">
        <f>SUM(N18:N24)</f>
        <v>44900</v>
      </c>
    </row>
    <row r="26" spans="2:14" ht="16" thickTop="1">
      <c r="B26" s="45" t="s">
        <v>123</v>
      </c>
      <c r="C26" s="46"/>
      <c r="D26" s="46"/>
      <c r="E26" s="46"/>
      <c r="F26" s="46"/>
      <c r="G26" s="46"/>
      <c r="H26" s="46"/>
      <c r="I26" s="46"/>
      <c r="J26" s="47"/>
      <c r="K26" s="118"/>
      <c r="L26" s="119"/>
      <c r="M26" s="120"/>
      <c r="N26" s="121"/>
    </row>
    <row r="27" spans="2:14">
      <c r="B27" s="14" t="s">
        <v>155</v>
      </c>
      <c r="C27" s="29"/>
      <c r="D27" s="29"/>
      <c r="E27" s="29"/>
      <c r="F27" s="29"/>
      <c r="G27" s="29"/>
      <c r="H27" s="29"/>
      <c r="I27" s="29"/>
      <c r="J27" s="30"/>
      <c r="K27" s="332" t="s">
        <v>0</v>
      </c>
      <c r="L27" s="338"/>
      <c r="M27" s="116"/>
      <c r="N27" s="50"/>
    </row>
    <row r="28" spans="2:14" ht="16" thickBot="1">
      <c r="B28" s="14" t="s">
        <v>13</v>
      </c>
      <c r="C28" s="29"/>
      <c r="D28" s="29"/>
      <c r="E28" s="29"/>
      <c r="F28" s="29"/>
      <c r="G28" s="29" t="s">
        <v>156</v>
      </c>
      <c r="H28" s="29"/>
      <c r="I28" s="29"/>
      <c r="J28" s="30"/>
      <c r="K28" s="339" t="s">
        <v>236</v>
      </c>
      <c r="L28" s="340"/>
      <c r="M28" s="116">
        <v>-3500</v>
      </c>
      <c r="N28" s="50">
        <v>-6000</v>
      </c>
    </row>
    <row r="29" spans="2:14" ht="16" thickBot="1">
      <c r="B29" s="259" t="s">
        <v>14</v>
      </c>
      <c r="C29" s="261"/>
      <c r="D29" s="36"/>
      <c r="E29" s="27"/>
      <c r="F29" s="27"/>
      <c r="G29" s="27"/>
      <c r="H29" s="27"/>
      <c r="I29" s="28"/>
      <c r="J29" s="30"/>
      <c r="K29" s="339" t="s">
        <v>237</v>
      </c>
      <c r="L29" s="340"/>
      <c r="M29" s="116">
        <v>0</v>
      </c>
      <c r="N29" s="50">
        <v>0</v>
      </c>
    </row>
    <row r="30" spans="2:14" ht="30">
      <c r="B30" s="191" t="s">
        <v>15</v>
      </c>
      <c r="C30" s="192" t="s">
        <v>79</v>
      </c>
      <c r="D30" s="110" t="s">
        <v>82</v>
      </c>
      <c r="E30" s="29"/>
      <c r="F30" s="29"/>
      <c r="G30" s="29"/>
      <c r="H30" s="29"/>
      <c r="I30" s="30"/>
      <c r="J30" s="30"/>
      <c r="K30" s="339" t="s">
        <v>238</v>
      </c>
      <c r="L30" s="340"/>
      <c r="M30" s="116">
        <v>0</v>
      </c>
      <c r="N30" s="50">
        <v>100</v>
      </c>
    </row>
    <row r="31" spans="2:14" ht="31" thickBot="1">
      <c r="B31" s="193" t="s">
        <v>16</v>
      </c>
      <c r="C31" s="194" t="s">
        <v>80</v>
      </c>
      <c r="D31" s="37" t="s">
        <v>83</v>
      </c>
      <c r="E31" s="29"/>
      <c r="F31" s="29"/>
      <c r="G31" s="29"/>
      <c r="H31" s="29"/>
      <c r="I31" s="30"/>
      <c r="J31" s="30"/>
      <c r="K31" s="339" t="s">
        <v>239</v>
      </c>
      <c r="L31" s="340"/>
      <c r="M31" s="116">
        <v>-300</v>
      </c>
      <c r="N31" s="50">
        <v>-300</v>
      </c>
    </row>
    <row r="32" spans="2:14" ht="31" thickBot="1">
      <c r="B32" s="26" t="s">
        <v>17</v>
      </c>
      <c r="C32" s="25" t="s">
        <v>18</v>
      </c>
      <c r="D32" s="37" t="s">
        <v>84</v>
      </c>
      <c r="E32" s="29"/>
      <c r="F32" s="29"/>
      <c r="G32" s="29"/>
      <c r="H32" s="29"/>
      <c r="I32" s="30"/>
      <c r="J32" s="30"/>
      <c r="K32" s="339" t="s">
        <v>240</v>
      </c>
      <c r="L32" s="340"/>
      <c r="M32" s="116">
        <v>0</v>
      </c>
      <c r="N32" s="50">
        <v>0</v>
      </c>
    </row>
    <row r="33" spans="2:14" ht="31" thickBot="1">
      <c r="B33" s="26" t="s">
        <v>15</v>
      </c>
      <c r="C33" s="25" t="s">
        <v>19</v>
      </c>
      <c r="D33" s="38" t="s">
        <v>85</v>
      </c>
      <c r="E33" s="32"/>
      <c r="F33" s="32"/>
      <c r="G33" s="32"/>
      <c r="H33" s="32"/>
      <c r="I33" s="33"/>
      <c r="J33" s="30"/>
      <c r="K33" s="341" t="s">
        <v>243</v>
      </c>
      <c r="L33" s="342"/>
      <c r="M33" s="117">
        <f>SUM(M28:M32)</f>
        <v>-3800</v>
      </c>
      <c r="N33" s="115">
        <f>SUM(N28:N32)</f>
        <v>-6200</v>
      </c>
    </row>
    <row r="34" spans="2:14" ht="16" thickBot="1">
      <c r="B34" s="22" t="s">
        <v>34</v>
      </c>
      <c r="C34" s="32"/>
      <c r="D34" s="32"/>
      <c r="E34" s="32"/>
      <c r="F34" s="32"/>
      <c r="G34" s="32"/>
      <c r="H34" s="32"/>
      <c r="I34" s="32"/>
      <c r="J34" s="33"/>
      <c r="K34" s="118"/>
      <c r="L34" s="119"/>
      <c r="M34" s="120"/>
      <c r="N34" s="121"/>
    </row>
    <row r="35" spans="2:14">
      <c r="B35" s="13" t="s">
        <v>124</v>
      </c>
      <c r="C35" s="29"/>
      <c r="D35" s="29"/>
      <c r="E35" s="29"/>
      <c r="F35" s="29"/>
      <c r="G35" s="29"/>
      <c r="H35" s="44" t="s">
        <v>158</v>
      </c>
      <c r="I35" s="29"/>
      <c r="J35" s="30"/>
      <c r="K35" s="332" t="s">
        <v>227</v>
      </c>
      <c r="L35" s="338"/>
      <c r="M35" s="116"/>
      <c r="N35" s="50"/>
    </row>
    <row r="36" spans="2:14" ht="16" thickBot="1">
      <c r="B36" s="14" t="s">
        <v>159</v>
      </c>
      <c r="C36" s="29"/>
      <c r="D36" s="29"/>
      <c r="E36" s="29"/>
      <c r="F36" s="29"/>
      <c r="G36" s="29"/>
      <c r="H36" s="29"/>
      <c r="I36" s="29"/>
      <c r="J36" s="30"/>
      <c r="K36" s="339" t="s">
        <v>241</v>
      </c>
      <c r="L36" s="340"/>
      <c r="M36" s="116">
        <v>-5000</v>
      </c>
      <c r="N36" s="50"/>
    </row>
    <row r="37" spans="2:14" ht="16" thickBot="1">
      <c r="B37" s="259" t="s">
        <v>20</v>
      </c>
      <c r="C37" s="261"/>
      <c r="D37" s="29"/>
      <c r="E37" s="29"/>
      <c r="F37" s="29"/>
      <c r="G37" s="29"/>
      <c r="H37" s="29"/>
      <c r="I37" s="29"/>
      <c r="J37" s="30"/>
      <c r="K37" s="281" t="s">
        <v>228</v>
      </c>
      <c r="L37" s="282"/>
      <c r="M37" s="282"/>
      <c r="N37" s="283"/>
    </row>
    <row r="38" spans="2:14" ht="30">
      <c r="B38" s="191" t="s">
        <v>21</v>
      </c>
      <c r="C38" s="192" t="s">
        <v>81</v>
      </c>
      <c r="D38" s="317" t="s">
        <v>160</v>
      </c>
      <c r="E38" s="318"/>
      <c r="F38" s="318"/>
      <c r="G38" s="318"/>
      <c r="H38" s="318"/>
      <c r="I38" s="318"/>
      <c r="J38" s="319"/>
      <c r="K38" s="339" t="s">
        <v>229</v>
      </c>
      <c r="L38" s="340"/>
      <c r="M38" s="116"/>
      <c r="N38" s="50">
        <v>3000</v>
      </c>
    </row>
    <row r="39" spans="2:14" ht="45">
      <c r="B39" s="195" t="s">
        <v>22</v>
      </c>
      <c r="C39" s="196" t="s">
        <v>24</v>
      </c>
      <c r="D39" s="39" t="s">
        <v>86</v>
      </c>
      <c r="E39" s="29"/>
      <c r="F39" s="29"/>
      <c r="G39" s="29"/>
      <c r="H39" s="29"/>
      <c r="I39" s="29"/>
      <c r="J39" s="50" t="s">
        <v>161</v>
      </c>
      <c r="K39" s="341" t="s">
        <v>244</v>
      </c>
      <c r="L39" s="342"/>
      <c r="M39" s="117">
        <v>-5000</v>
      </c>
      <c r="N39" s="115">
        <v>3000</v>
      </c>
    </row>
    <row r="40" spans="2:14" ht="45">
      <c r="B40" s="195" t="s">
        <v>22</v>
      </c>
      <c r="C40" s="196" t="s">
        <v>25</v>
      </c>
      <c r="D40" s="317" t="s">
        <v>87</v>
      </c>
      <c r="E40" s="318"/>
      <c r="F40" s="318"/>
      <c r="G40" s="318"/>
      <c r="H40" s="318"/>
      <c r="I40" s="29"/>
      <c r="J40" s="30"/>
      <c r="K40" s="118"/>
      <c r="L40" s="119"/>
      <c r="M40" s="120"/>
      <c r="N40" s="121"/>
    </row>
    <row r="41" spans="2:14" ht="31" thickBot="1">
      <c r="B41" s="193" t="s">
        <v>23</v>
      </c>
      <c r="C41" s="194" t="s">
        <v>26</v>
      </c>
      <c r="D41" s="317"/>
      <c r="E41" s="318"/>
      <c r="F41" s="318"/>
      <c r="G41" s="318"/>
      <c r="H41" s="318"/>
      <c r="I41" s="29"/>
      <c r="J41" s="30"/>
      <c r="K41" s="343" t="s">
        <v>205</v>
      </c>
      <c r="L41" s="344"/>
      <c r="M41" s="122">
        <f>M25+M33+M39</f>
        <v>46250</v>
      </c>
      <c r="N41" s="123">
        <f>N25+N33+N39</f>
        <v>41700</v>
      </c>
    </row>
    <row r="42" spans="2:14" ht="31" thickBot="1">
      <c r="B42" s="191" t="s">
        <v>27</v>
      </c>
      <c r="C42" s="192" t="s">
        <v>18</v>
      </c>
      <c r="D42" s="332" t="s">
        <v>163</v>
      </c>
      <c r="E42" s="333"/>
      <c r="F42" s="333"/>
      <c r="G42" s="333"/>
      <c r="H42" s="333"/>
      <c r="I42" s="333"/>
      <c r="J42" s="334"/>
      <c r="K42" s="345" t="s">
        <v>230</v>
      </c>
      <c r="L42" s="346"/>
      <c r="M42" s="124">
        <v>5000</v>
      </c>
      <c r="N42" s="125">
        <v>4000</v>
      </c>
    </row>
    <row r="43" spans="2:14" ht="16" thickBot="1">
      <c r="B43" s="193" t="s">
        <v>18</v>
      </c>
      <c r="C43" s="194" t="s">
        <v>28</v>
      </c>
      <c r="D43" s="332"/>
      <c r="E43" s="333"/>
      <c r="F43" s="333"/>
      <c r="G43" s="333"/>
      <c r="H43" s="333"/>
      <c r="I43" s="333"/>
      <c r="J43" s="334"/>
      <c r="K43" s="279" t="s">
        <v>231</v>
      </c>
      <c r="L43" s="280"/>
      <c r="M43" s="126">
        <f>M41+M42</f>
        <v>51250</v>
      </c>
      <c r="N43" s="127">
        <f>N41+N42</f>
        <v>45700</v>
      </c>
    </row>
    <row r="44" spans="2:14" ht="46" thickBot="1">
      <c r="B44" s="26" t="s">
        <v>29</v>
      </c>
      <c r="C44" s="25" t="s">
        <v>30</v>
      </c>
      <c r="D44" s="39" t="s">
        <v>88</v>
      </c>
      <c r="E44" s="29"/>
      <c r="F44" s="29"/>
      <c r="G44" s="29"/>
      <c r="H44" s="29"/>
      <c r="I44" s="314" t="s">
        <v>162</v>
      </c>
      <c r="J44" s="315"/>
      <c r="K44" s="29"/>
      <c r="L44" s="29"/>
      <c r="M44" s="29"/>
      <c r="N44" s="30"/>
    </row>
    <row r="45" spans="2:14">
      <c r="B45" s="14" t="s">
        <v>164</v>
      </c>
      <c r="C45" s="29"/>
      <c r="D45" s="29"/>
      <c r="E45" s="29"/>
      <c r="F45" s="29"/>
      <c r="G45" s="29"/>
      <c r="H45" s="29"/>
      <c r="I45" s="29"/>
      <c r="J45" s="30"/>
      <c r="K45" s="29"/>
      <c r="L45" s="29"/>
      <c r="M45" s="29"/>
      <c r="N45" s="30"/>
    </row>
    <row r="46" spans="2:14" ht="16" thickBot="1">
      <c r="B46" s="22"/>
      <c r="C46" s="32"/>
      <c r="D46" s="32"/>
      <c r="E46" s="32"/>
      <c r="F46" s="32"/>
      <c r="G46" s="32"/>
      <c r="H46" s="32"/>
      <c r="I46" s="32"/>
      <c r="J46" s="33"/>
      <c r="K46" s="32"/>
      <c r="L46" s="32"/>
      <c r="M46" s="32"/>
      <c r="N46" s="33"/>
    </row>
    <row r="47" spans="2:14" ht="16" thickBot="1">
      <c r="B47" s="22" t="s">
        <v>31</v>
      </c>
      <c r="C47" s="32"/>
      <c r="D47" s="32"/>
      <c r="E47" s="32"/>
      <c r="F47" s="32"/>
      <c r="G47" s="32"/>
      <c r="H47" s="32"/>
      <c r="I47" s="32"/>
      <c r="J47" s="33"/>
      <c r="K47" s="29"/>
      <c r="L47" s="29"/>
      <c r="M47" s="29"/>
      <c r="N47" s="30"/>
    </row>
    <row r="48" spans="2:14">
      <c r="B48" s="20" t="s">
        <v>125</v>
      </c>
      <c r="C48" s="29"/>
      <c r="D48" s="29"/>
      <c r="E48" s="322" t="s">
        <v>165</v>
      </c>
      <c r="F48" s="322"/>
      <c r="G48" s="322"/>
      <c r="H48" s="322"/>
      <c r="I48" s="322"/>
      <c r="J48" s="30"/>
      <c r="K48" s="29"/>
      <c r="L48" s="29"/>
      <c r="M48" s="29"/>
      <c r="N48" s="30"/>
    </row>
    <row r="49" spans="2:15">
      <c r="B49" s="14" t="s">
        <v>166</v>
      </c>
      <c r="C49" s="29"/>
      <c r="D49" s="29"/>
      <c r="E49" s="29"/>
      <c r="F49" s="29"/>
      <c r="G49" s="29"/>
      <c r="H49" s="29"/>
      <c r="I49" s="29"/>
      <c r="J49" s="30"/>
      <c r="K49" s="29"/>
      <c r="L49" s="29"/>
      <c r="M49" s="29"/>
      <c r="N49" s="30"/>
    </row>
    <row r="50" spans="2:15" ht="16" thickBot="1">
      <c r="B50" s="20" t="s">
        <v>126</v>
      </c>
      <c r="C50" s="29"/>
      <c r="D50" s="29"/>
      <c r="E50" s="320" t="s">
        <v>167</v>
      </c>
      <c r="F50" s="320"/>
      <c r="G50" s="320"/>
      <c r="H50" s="320"/>
      <c r="I50" s="320"/>
      <c r="J50" s="321"/>
      <c r="K50" s="29"/>
      <c r="L50" s="29"/>
      <c r="M50" s="29"/>
      <c r="N50" s="30"/>
    </row>
    <row r="51" spans="2:15">
      <c r="B51" s="40" t="s">
        <v>127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8"/>
      <c r="N51" s="30"/>
    </row>
    <row r="52" spans="2:15">
      <c r="B52" s="14" t="s">
        <v>168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30"/>
      <c r="N52" s="30"/>
    </row>
    <row r="53" spans="2:15" ht="16" thickBot="1">
      <c r="B53" s="14" t="s">
        <v>35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30"/>
      <c r="N53" s="30"/>
    </row>
    <row r="54" spans="2:15">
      <c r="B54" s="41" t="s">
        <v>378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8"/>
    </row>
    <row r="55" spans="2:15" ht="16" thickBot="1">
      <c r="B55" s="14" t="s">
        <v>32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30"/>
    </row>
    <row r="56" spans="2:15" ht="16" thickTop="1">
      <c r="B56" s="51" t="s">
        <v>128</v>
      </c>
      <c r="C56" s="52"/>
      <c r="D56" s="52"/>
      <c r="E56" s="52"/>
      <c r="F56" s="53" t="s">
        <v>169</v>
      </c>
      <c r="G56" s="52"/>
      <c r="H56" s="52"/>
      <c r="I56" s="54"/>
      <c r="J56" s="326" t="s">
        <v>177</v>
      </c>
      <c r="K56" s="327"/>
      <c r="L56" s="327"/>
      <c r="M56" s="328"/>
      <c r="N56" s="30"/>
    </row>
    <row r="57" spans="2:15">
      <c r="B57" s="14" t="s">
        <v>174</v>
      </c>
      <c r="C57" s="29"/>
      <c r="D57" s="29"/>
      <c r="E57" s="29"/>
      <c r="F57" s="29"/>
      <c r="G57" s="29"/>
      <c r="H57" s="29"/>
      <c r="I57" s="55"/>
      <c r="J57" s="290" t="s">
        <v>178</v>
      </c>
      <c r="K57" s="291"/>
      <c r="L57" s="291"/>
      <c r="M57" s="292"/>
      <c r="N57" s="30"/>
    </row>
    <row r="58" spans="2:15" ht="16" thickBot="1">
      <c r="B58" s="56" t="s">
        <v>175</v>
      </c>
      <c r="C58" s="57"/>
      <c r="D58" s="57"/>
      <c r="E58" s="57"/>
      <c r="F58" s="57"/>
      <c r="G58" s="57"/>
      <c r="H58" s="57"/>
      <c r="I58" s="58"/>
      <c r="J58" s="29"/>
      <c r="K58" s="29"/>
      <c r="L58" s="29"/>
      <c r="M58" s="29"/>
      <c r="N58" s="30"/>
    </row>
    <row r="59" spans="2:15" ht="16" thickTop="1">
      <c r="B59" s="20" t="s">
        <v>129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30"/>
    </row>
    <row r="60" spans="2:15" ht="16" thickBot="1">
      <c r="B60" s="20" t="s">
        <v>170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30"/>
    </row>
    <row r="61" spans="2:15" ht="17" thickTop="1" thickBot="1">
      <c r="B61" s="60" t="s">
        <v>130</v>
      </c>
      <c r="C61" s="61"/>
      <c r="D61" s="61"/>
      <c r="E61" s="61"/>
      <c r="F61" s="61"/>
      <c r="G61" s="52"/>
      <c r="H61" s="52"/>
      <c r="I61" s="52"/>
      <c r="J61" s="52"/>
      <c r="K61" s="52"/>
      <c r="L61" s="52"/>
      <c r="M61" s="52"/>
      <c r="N61" s="59"/>
    </row>
    <row r="62" spans="2:15" ht="17" thickTop="1" thickBot="1">
      <c r="B62" s="31" t="s">
        <v>131</v>
      </c>
      <c r="C62" s="32"/>
      <c r="D62" s="32"/>
      <c r="E62" s="32"/>
      <c r="F62" s="32"/>
      <c r="G62" s="353" t="s">
        <v>171</v>
      </c>
      <c r="H62" s="354"/>
      <c r="I62" s="354"/>
      <c r="J62" s="354"/>
      <c r="K62" s="354"/>
      <c r="L62" s="354"/>
      <c r="M62" s="354"/>
      <c r="N62" s="355"/>
    </row>
    <row r="63" spans="2:15">
      <c r="B63" s="15" t="s">
        <v>212</v>
      </c>
      <c r="C63" s="7"/>
      <c r="D63" s="7"/>
      <c r="E63" s="7"/>
      <c r="F63" s="7"/>
      <c r="G63" s="7"/>
      <c r="H63" s="7"/>
      <c r="I63" s="7"/>
      <c r="J63" s="81" t="s">
        <v>192</v>
      </c>
      <c r="K63" s="7"/>
      <c r="L63" s="8"/>
      <c r="O63" s="1"/>
    </row>
    <row r="64" spans="2:15">
      <c r="B64" s="13" t="s">
        <v>101</v>
      </c>
      <c r="C64" s="9"/>
      <c r="D64" s="9"/>
      <c r="E64" s="9"/>
      <c r="F64" s="9"/>
      <c r="G64" s="9"/>
      <c r="H64" s="9"/>
      <c r="I64" s="9"/>
      <c r="J64" s="9"/>
      <c r="K64" s="9"/>
      <c r="L64" s="10"/>
      <c r="O64" s="1"/>
    </row>
    <row r="65" spans="2:15" ht="16" thickBot="1">
      <c r="B65" s="13" t="s">
        <v>102</v>
      </c>
      <c r="C65" s="9"/>
      <c r="D65" s="9"/>
      <c r="E65" s="9"/>
      <c r="F65" s="9"/>
      <c r="G65" s="9"/>
      <c r="H65" s="9"/>
      <c r="I65" s="9"/>
      <c r="J65" s="9"/>
      <c r="K65" s="9"/>
      <c r="L65" s="10"/>
      <c r="O65" s="1"/>
    </row>
    <row r="66" spans="2:15">
      <c r="B66" s="14" t="s">
        <v>42</v>
      </c>
      <c r="C66" s="9"/>
      <c r="D66" s="9"/>
      <c r="E66" s="9"/>
      <c r="F66" s="9"/>
      <c r="G66" s="9"/>
      <c r="H66" s="295" t="s">
        <v>193</v>
      </c>
      <c r="I66" s="296"/>
      <c r="J66" s="296"/>
      <c r="K66" s="296"/>
      <c r="L66" s="295" t="s">
        <v>220</v>
      </c>
      <c r="M66" s="296"/>
      <c r="N66" s="301"/>
    </row>
    <row r="67" spans="2:15">
      <c r="B67" s="20" t="s">
        <v>103</v>
      </c>
      <c r="C67" s="9"/>
      <c r="D67" s="9"/>
      <c r="E67" s="9"/>
      <c r="F67" s="9"/>
      <c r="G67" s="9"/>
      <c r="H67" s="349" t="s">
        <v>194</v>
      </c>
      <c r="I67" s="350"/>
      <c r="J67" s="197" t="s">
        <v>196</v>
      </c>
      <c r="K67" s="198" t="s">
        <v>197</v>
      </c>
      <c r="L67" s="204"/>
      <c r="M67" s="205" t="s">
        <v>196</v>
      </c>
      <c r="N67" s="203" t="s">
        <v>213</v>
      </c>
    </row>
    <row r="68" spans="2:15">
      <c r="B68" s="14" t="s">
        <v>43</v>
      </c>
      <c r="C68" s="9"/>
      <c r="D68" s="9"/>
      <c r="E68" s="9"/>
      <c r="F68" s="9"/>
      <c r="G68" s="9"/>
      <c r="H68" s="199"/>
      <c r="I68" s="200" t="s">
        <v>195</v>
      </c>
      <c r="J68" s="200">
        <v>100</v>
      </c>
      <c r="K68" s="201">
        <v>150</v>
      </c>
      <c r="L68" s="204" t="s">
        <v>214</v>
      </c>
      <c r="M68" s="206">
        <v>40</v>
      </c>
      <c r="N68" s="207">
        <v>65</v>
      </c>
    </row>
    <row r="69" spans="2:15">
      <c r="B69" s="20" t="s">
        <v>104</v>
      </c>
      <c r="C69" s="9"/>
      <c r="D69" s="9"/>
      <c r="E69" s="9"/>
      <c r="F69" s="9"/>
      <c r="G69" s="9"/>
      <c r="H69" s="199"/>
      <c r="I69" s="200" t="s">
        <v>198</v>
      </c>
      <c r="J69" s="200">
        <v>100</v>
      </c>
      <c r="K69" s="201">
        <v>150</v>
      </c>
      <c r="L69" s="204" t="s">
        <v>215</v>
      </c>
      <c r="M69" s="206">
        <v>15</v>
      </c>
      <c r="N69" s="207">
        <v>5</v>
      </c>
    </row>
    <row r="70" spans="2:15">
      <c r="B70" s="14" t="s">
        <v>44</v>
      </c>
      <c r="C70" s="9"/>
      <c r="D70" s="9"/>
      <c r="E70" s="9"/>
      <c r="F70" s="9"/>
      <c r="G70" s="9"/>
      <c r="H70" s="349" t="s">
        <v>199</v>
      </c>
      <c r="I70" s="350"/>
      <c r="J70" s="197"/>
      <c r="K70" s="198"/>
      <c r="L70" s="204"/>
      <c r="M70" s="206"/>
      <c r="N70" s="208"/>
    </row>
    <row r="71" spans="2:15">
      <c r="B71" s="14" t="s">
        <v>45</v>
      </c>
      <c r="C71" s="9"/>
      <c r="D71" s="9"/>
      <c r="E71" s="9"/>
      <c r="F71" s="9"/>
      <c r="G71" s="9"/>
      <c r="H71" s="351" t="s">
        <v>200</v>
      </c>
      <c r="I71" s="352"/>
      <c r="J71" s="200">
        <v>30</v>
      </c>
      <c r="K71" s="201">
        <v>45</v>
      </c>
      <c r="L71" s="209" t="s">
        <v>216</v>
      </c>
      <c r="M71" s="210">
        <v>2.67</v>
      </c>
      <c r="N71" s="211">
        <v>13</v>
      </c>
    </row>
    <row r="72" spans="2:15" ht="16" thickBot="1">
      <c r="B72" s="14" t="s">
        <v>46</v>
      </c>
      <c r="C72" s="9"/>
      <c r="D72" s="9"/>
      <c r="E72" s="9"/>
      <c r="F72" s="9"/>
      <c r="G72" s="9"/>
      <c r="H72" s="199"/>
      <c r="I72" s="200" t="s">
        <v>201</v>
      </c>
      <c r="J72" s="200">
        <v>10</v>
      </c>
      <c r="K72" s="201">
        <v>15</v>
      </c>
      <c r="L72" s="212" t="s">
        <v>217</v>
      </c>
      <c r="M72" s="213" t="s">
        <v>218</v>
      </c>
      <c r="N72" s="214" t="s">
        <v>219</v>
      </c>
    </row>
    <row r="73" spans="2:15">
      <c r="B73" s="20" t="s">
        <v>105</v>
      </c>
      <c r="C73" s="9"/>
      <c r="D73" s="9"/>
      <c r="E73" s="9"/>
      <c r="F73" s="9"/>
      <c r="G73" s="9"/>
      <c r="H73" s="199"/>
      <c r="I73" s="200" t="s">
        <v>202</v>
      </c>
      <c r="J73" s="200">
        <v>10</v>
      </c>
      <c r="K73" s="201">
        <v>10</v>
      </c>
      <c r="L73" s="1"/>
      <c r="M73" s="2"/>
      <c r="N73" s="3"/>
    </row>
    <row r="74" spans="2:15">
      <c r="B74" s="14" t="s">
        <v>47</v>
      </c>
      <c r="C74" s="9"/>
      <c r="D74" s="9"/>
      <c r="E74" s="9"/>
      <c r="F74" s="9"/>
      <c r="G74" s="9"/>
      <c r="H74" s="199"/>
      <c r="I74" s="200" t="s">
        <v>203</v>
      </c>
      <c r="J74" s="200">
        <v>10</v>
      </c>
      <c r="K74" s="201">
        <v>15</v>
      </c>
      <c r="L74" s="1"/>
      <c r="M74" s="2"/>
      <c r="N74" s="3"/>
    </row>
    <row r="75" spans="2:15">
      <c r="B75" s="14" t="s">
        <v>48</v>
      </c>
      <c r="C75" s="9"/>
      <c r="D75" s="9"/>
      <c r="E75" s="9"/>
      <c r="F75" s="9"/>
      <c r="G75" s="9"/>
      <c r="H75" s="199"/>
      <c r="I75" s="200" t="s">
        <v>204</v>
      </c>
      <c r="J75" s="200">
        <v>60</v>
      </c>
      <c r="K75" s="201">
        <v>85</v>
      </c>
      <c r="L75" s="1"/>
      <c r="M75" s="2"/>
      <c r="N75" s="3"/>
    </row>
    <row r="76" spans="2:15">
      <c r="B76" s="14" t="s">
        <v>49</v>
      </c>
      <c r="C76" s="9"/>
      <c r="D76" s="9"/>
      <c r="E76" s="9"/>
      <c r="F76" s="9"/>
      <c r="G76" s="9"/>
      <c r="H76" s="349" t="s">
        <v>205</v>
      </c>
      <c r="I76" s="350"/>
      <c r="J76" s="197">
        <v>40</v>
      </c>
      <c r="K76" s="198">
        <v>65</v>
      </c>
      <c r="L76" s="1"/>
      <c r="M76" s="2"/>
      <c r="N76" s="3"/>
    </row>
    <row r="77" spans="2:15">
      <c r="B77" s="20" t="s">
        <v>106</v>
      </c>
      <c r="C77" s="9"/>
      <c r="D77" s="9"/>
      <c r="E77" s="9"/>
      <c r="F77" s="9"/>
      <c r="G77" s="9"/>
      <c r="H77" s="202" t="s">
        <v>206</v>
      </c>
      <c r="I77" s="197"/>
      <c r="J77" s="197"/>
      <c r="K77" s="198"/>
      <c r="L77" s="1"/>
      <c r="M77" s="2"/>
      <c r="N77" s="3"/>
    </row>
    <row r="78" spans="2:15">
      <c r="B78" s="20" t="s">
        <v>107</v>
      </c>
      <c r="C78" s="9"/>
      <c r="D78" s="9"/>
      <c r="E78" s="9"/>
      <c r="F78" s="9"/>
      <c r="G78" s="9"/>
      <c r="H78" s="199"/>
      <c r="I78" s="200" t="s">
        <v>207</v>
      </c>
      <c r="J78" s="200">
        <v>15</v>
      </c>
      <c r="K78" s="201">
        <v>15</v>
      </c>
      <c r="L78" s="1"/>
      <c r="M78" s="2"/>
      <c r="N78" s="3"/>
    </row>
    <row r="79" spans="2:15">
      <c r="B79" s="20" t="s">
        <v>108</v>
      </c>
      <c r="C79" s="9"/>
      <c r="D79" s="9"/>
      <c r="E79" s="9"/>
      <c r="F79" s="9"/>
      <c r="G79" s="9"/>
      <c r="H79" s="199"/>
      <c r="I79" s="200" t="s">
        <v>209</v>
      </c>
      <c r="J79" s="200">
        <v>-10</v>
      </c>
      <c r="K79" s="201">
        <v>-20</v>
      </c>
      <c r="L79" s="1"/>
      <c r="M79" s="2"/>
      <c r="N79" s="3"/>
    </row>
    <row r="80" spans="2:15">
      <c r="B80" s="14" t="s">
        <v>210</v>
      </c>
      <c r="C80" s="9"/>
      <c r="D80" s="9"/>
      <c r="E80" s="9"/>
      <c r="F80" s="9"/>
      <c r="G80" s="9"/>
      <c r="H80" s="199"/>
      <c r="I80" s="200" t="s">
        <v>208</v>
      </c>
      <c r="J80" s="200">
        <v>10</v>
      </c>
      <c r="K80" s="201">
        <v>10</v>
      </c>
      <c r="L80" s="1"/>
      <c r="M80" s="2"/>
      <c r="N80" s="3"/>
    </row>
    <row r="81" spans="2:15" ht="16" thickBot="1">
      <c r="B81" s="14" t="s">
        <v>211</v>
      </c>
      <c r="C81" s="9"/>
      <c r="D81" s="9"/>
      <c r="E81" s="9"/>
      <c r="F81" s="9"/>
      <c r="G81" s="9"/>
      <c r="H81" s="215"/>
      <c r="I81" s="216" t="s">
        <v>204</v>
      </c>
      <c r="J81" s="217">
        <v>15</v>
      </c>
      <c r="K81" s="218">
        <v>5</v>
      </c>
      <c r="L81" s="4"/>
      <c r="M81" s="5"/>
      <c r="N81" s="6"/>
    </row>
    <row r="82" spans="2:15">
      <c r="B82" s="20" t="s">
        <v>109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2"/>
      <c r="O82" s="1"/>
    </row>
    <row r="83" spans="2:15">
      <c r="B83" s="13" t="s">
        <v>110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2"/>
      <c r="O83" s="1"/>
    </row>
    <row r="84" spans="2:15" ht="16" thickBot="1">
      <c r="B84" s="31" t="s">
        <v>111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5"/>
      <c r="N84" s="5"/>
      <c r="O84" s="1"/>
    </row>
    <row r="85" spans="2:15">
      <c r="B85" s="219" t="s">
        <v>89</v>
      </c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1"/>
    </row>
    <row r="86" spans="2:15">
      <c r="B86" s="220" t="s">
        <v>90</v>
      </c>
      <c r="C86" s="82"/>
      <c r="D86" s="82"/>
      <c r="E86" s="221"/>
      <c r="F86" s="221"/>
      <c r="G86" s="222" t="s">
        <v>179</v>
      </c>
      <c r="H86" s="82"/>
      <c r="I86" s="82"/>
      <c r="J86" s="82"/>
      <c r="K86" s="82"/>
      <c r="L86" s="82"/>
      <c r="M86" s="82"/>
      <c r="N86" s="82"/>
      <c r="O86" s="1"/>
    </row>
    <row r="87" spans="2:15">
      <c r="B87" s="220" t="s">
        <v>91</v>
      </c>
      <c r="C87" s="82"/>
      <c r="D87" s="82"/>
      <c r="E87" s="82"/>
      <c r="F87" s="82"/>
      <c r="G87" s="222" t="s">
        <v>180</v>
      </c>
      <c r="H87" s="82"/>
      <c r="I87" s="82"/>
      <c r="J87" s="82"/>
      <c r="K87" s="82"/>
      <c r="L87" s="82"/>
      <c r="M87" s="82"/>
      <c r="N87" s="82"/>
      <c r="O87" s="1"/>
    </row>
    <row r="88" spans="2:15">
      <c r="B88" s="220" t="s">
        <v>181</v>
      </c>
      <c r="C88" s="82"/>
      <c r="D88" s="82"/>
      <c r="E88" s="82"/>
      <c r="F88" s="82"/>
      <c r="G88" s="222" t="s">
        <v>182</v>
      </c>
      <c r="H88" s="82"/>
      <c r="I88" s="82"/>
      <c r="J88" s="82"/>
      <c r="K88" s="82"/>
      <c r="L88" s="82"/>
      <c r="M88" s="82"/>
      <c r="N88" s="82"/>
      <c r="O88" s="1"/>
    </row>
    <row r="89" spans="2:15">
      <c r="B89" s="220" t="s">
        <v>92</v>
      </c>
      <c r="C89" s="82"/>
      <c r="D89" s="82"/>
      <c r="E89" s="82"/>
      <c r="F89" s="82"/>
      <c r="G89" s="132" t="s">
        <v>185</v>
      </c>
      <c r="H89" s="82"/>
      <c r="I89" s="82"/>
      <c r="J89" s="82"/>
      <c r="K89" s="82"/>
      <c r="L89" s="82"/>
      <c r="M89" s="82"/>
      <c r="N89" s="82"/>
      <c r="O89" s="1"/>
    </row>
    <row r="90" spans="2:15">
      <c r="B90" s="220" t="s">
        <v>93</v>
      </c>
      <c r="C90" s="82"/>
      <c r="D90" s="82"/>
      <c r="E90" s="82"/>
      <c r="F90" s="82"/>
      <c r="G90" s="222" t="s">
        <v>184</v>
      </c>
      <c r="H90" s="82"/>
      <c r="I90" s="82"/>
      <c r="J90" s="82"/>
      <c r="K90" s="82"/>
      <c r="L90" s="82"/>
      <c r="M90" s="82"/>
      <c r="N90" s="82"/>
      <c r="O90" s="1"/>
    </row>
    <row r="91" spans="2:15" ht="16" thickBot="1">
      <c r="B91" s="223" t="s">
        <v>94</v>
      </c>
      <c r="C91" s="224"/>
      <c r="D91" s="224"/>
      <c r="E91" s="224"/>
      <c r="F91" s="224"/>
      <c r="G91" s="225" t="s">
        <v>183</v>
      </c>
      <c r="H91" s="224"/>
      <c r="I91" s="224"/>
      <c r="J91" s="224"/>
      <c r="K91" s="224"/>
      <c r="L91" s="224"/>
      <c r="M91" s="224"/>
      <c r="N91" s="226"/>
    </row>
  </sheetData>
  <mergeCells count="52">
    <mergeCell ref="K20:L20"/>
    <mergeCell ref="B5:N5"/>
    <mergeCell ref="L6:N6"/>
    <mergeCell ref="L7:N7"/>
    <mergeCell ref="L8:N8"/>
    <mergeCell ref="L9:N9"/>
    <mergeCell ref="L10:N10"/>
    <mergeCell ref="L11:N11"/>
    <mergeCell ref="K15:N15"/>
    <mergeCell ref="K17:L17"/>
    <mergeCell ref="K18:L18"/>
    <mergeCell ref="K19:L19"/>
    <mergeCell ref="B29:C29"/>
    <mergeCell ref="K29:L29"/>
    <mergeCell ref="E21:F21"/>
    <mergeCell ref="G21:J21"/>
    <mergeCell ref="K21:L21"/>
    <mergeCell ref="K22:L22"/>
    <mergeCell ref="E23:J23"/>
    <mergeCell ref="K23:L23"/>
    <mergeCell ref="K36:L36"/>
    <mergeCell ref="K24:L24"/>
    <mergeCell ref="K25:L25"/>
    <mergeCell ref="K27:L27"/>
    <mergeCell ref="K28:L28"/>
    <mergeCell ref="K30:L30"/>
    <mergeCell ref="K31:L31"/>
    <mergeCell ref="K32:L32"/>
    <mergeCell ref="K33:L33"/>
    <mergeCell ref="K35:L35"/>
    <mergeCell ref="E50:J50"/>
    <mergeCell ref="B37:C37"/>
    <mergeCell ref="K37:N37"/>
    <mergeCell ref="D38:J38"/>
    <mergeCell ref="K38:L38"/>
    <mergeCell ref="K39:L39"/>
    <mergeCell ref="D40:H41"/>
    <mergeCell ref="K41:L41"/>
    <mergeCell ref="D42:J43"/>
    <mergeCell ref="K42:L42"/>
    <mergeCell ref="K43:L43"/>
    <mergeCell ref="I44:J44"/>
    <mergeCell ref="E48:I48"/>
    <mergeCell ref="H70:I70"/>
    <mergeCell ref="H71:I71"/>
    <mergeCell ref="H76:I76"/>
    <mergeCell ref="J56:M56"/>
    <mergeCell ref="J57:M57"/>
    <mergeCell ref="G62:N62"/>
    <mergeCell ref="H66:K66"/>
    <mergeCell ref="L66:N66"/>
    <mergeCell ref="H67:I67"/>
  </mergeCells>
  <phoneticPr fontId="11" type="noConversion"/>
  <pageMargins left="0.75000000000000011" right="0.75000000000000011" top="1" bottom="1" header="0.5" footer="0.5"/>
  <pageSetup scale="51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P64"/>
  <sheetViews>
    <sheetView topLeftCell="A21" workbookViewId="0">
      <selection activeCell="B3" sqref="B3:P65"/>
    </sheetView>
  </sheetViews>
  <sheetFormatPr baseColWidth="10" defaultRowHeight="15" x14ac:dyDescent="0"/>
  <sheetData>
    <row r="3" spans="3:16" ht="16" thickBot="1">
      <c r="M3" s="5"/>
      <c r="N3" s="5"/>
      <c r="O3" s="5"/>
    </row>
    <row r="4" spans="3:16">
      <c r="C4" s="227" t="s">
        <v>37</v>
      </c>
      <c r="D4" s="228"/>
      <c r="E4" s="228"/>
      <c r="F4" s="228"/>
      <c r="G4" s="228"/>
      <c r="H4" s="228"/>
      <c r="I4" s="228"/>
      <c r="J4" s="228"/>
      <c r="K4" s="228"/>
      <c r="L4" s="229"/>
      <c r="M4" s="82"/>
      <c r="N4" s="82"/>
      <c r="O4" s="82"/>
      <c r="P4" s="1"/>
    </row>
    <row r="5" spans="3:16">
      <c r="C5" s="220" t="s">
        <v>95</v>
      </c>
      <c r="D5" s="82"/>
      <c r="E5" s="82"/>
      <c r="F5" s="82"/>
      <c r="G5" s="82"/>
      <c r="H5" s="82"/>
      <c r="I5" s="82"/>
      <c r="J5" s="82"/>
      <c r="K5" s="82"/>
      <c r="L5" s="91"/>
      <c r="M5" s="82"/>
      <c r="N5" s="82"/>
      <c r="O5" s="82"/>
      <c r="P5" s="1"/>
    </row>
    <row r="6" spans="3:16">
      <c r="C6" s="220" t="s">
        <v>96</v>
      </c>
      <c r="D6" s="82"/>
      <c r="E6" s="82"/>
      <c r="F6" s="82"/>
      <c r="G6" s="82"/>
      <c r="H6" s="82"/>
      <c r="I6" s="82"/>
      <c r="J6" s="82"/>
      <c r="K6" s="82"/>
      <c r="L6" s="91"/>
      <c r="M6" s="82"/>
      <c r="N6" s="82"/>
      <c r="O6" s="82"/>
      <c r="P6" s="1"/>
    </row>
    <row r="7" spans="3:16">
      <c r="C7" s="220" t="s">
        <v>97</v>
      </c>
      <c r="D7" s="82"/>
      <c r="E7" s="82"/>
      <c r="F7" s="82"/>
      <c r="G7" s="82"/>
      <c r="H7" s="82"/>
      <c r="I7" s="82"/>
      <c r="J7" s="82"/>
      <c r="K7" s="82"/>
      <c r="L7" s="91"/>
      <c r="M7" s="82"/>
      <c r="N7" s="82"/>
      <c r="O7" s="82"/>
      <c r="P7" s="1"/>
    </row>
    <row r="8" spans="3:16">
      <c r="C8" s="220" t="s">
        <v>98</v>
      </c>
      <c r="D8" s="82"/>
      <c r="E8" s="82"/>
      <c r="F8" s="82"/>
      <c r="G8" s="82"/>
      <c r="H8" s="82"/>
      <c r="I8" s="82"/>
      <c r="J8" s="82"/>
      <c r="K8" s="82"/>
      <c r="L8" s="91"/>
      <c r="M8" s="82"/>
      <c r="N8" s="82"/>
      <c r="O8" s="82"/>
      <c r="P8" s="1"/>
    </row>
    <row r="9" spans="3:16">
      <c r="C9" s="231" t="s">
        <v>99</v>
      </c>
      <c r="D9" s="82"/>
      <c r="E9" s="82"/>
      <c r="F9" s="82"/>
      <c r="G9" s="82"/>
      <c r="H9" s="82"/>
      <c r="I9" s="82"/>
      <c r="J9" s="82"/>
      <c r="K9" s="230"/>
      <c r="L9" s="91"/>
      <c r="M9" s="82"/>
      <c r="N9" s="82"/>
      <c r="O9" s="82"/>
      <c r="P9" s="1"/>
    </row>
    <row r="10" spans="3:16">
      <c r="C10" s="236" t="s">
        <v>186</v>
      </c>
      <c r="D10" s="82"/>
      <c r="E10" s="82"/>
      <c r="F10" s="82"/>
      <c r="G10" s="82"/>
      <c r="H10" s="82"/>
      <c r="I10" s="82"/>
      <c r="J10" s="82"/>
      <c r="K10" s="230"/>
      <c r="L10" s="91"/>
      <c r="M10" s="82"/>
      <c r="N10" s="82"/>
      <c r="O10" s="82"/>
      <c r="P10" s="1"/>
    </row>
    <row r="11" spans="3:16" ht="16" thickBot="1">
      <c r="C11" s="231" t="s">
        <v>100</v>
      </c>
      <c r="D11" s="82"/>
      <c r="E11" s="82"/>
      <c r="F11" s="82"/>
      <c r="G11" s="82"/>
      <c r="H11" s="82"/>
      <c r="I11" s="82"/>
      <c r="J11" s="82"/>
      <c r="K11" s="82"/>
      <c r="L11" s="91"/>
      <c r="M11" s="82"/>
      <c r="N11" s="82"/>
      <c r="O11" s="82"/>
      <c r="P11" s="1"/>
    </row>
    <row r="12" spans="3:16">
      <c r="C12" s="232" t="s">
        <v>187</v>
      </c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9"/>
      <c r="O12" s="82"/>
      <c r="P12" s="1"/>
    </row>
    <row r="13" spans="3:16">
      <c r="C13" s="233"/>
      <c r="D13" s="234" t="s">
        <v>38</v>
      </c>
      <c r="E13" s="82"/>
      <c r="F13" s="82"/>
      <c r="G13" s="82"/>
      <c r="H13" s="222" t="s">
        <v>191</v>
      </c>
      <c r="I13" s="82"/>
      <c r="J13" s="82"/>
      <c r="K13" s="82"/>
      <c r="L13" s="82"/>
      <c r="M13" s="82"/>
      <c r="N13" s="91"/>
      <c r="O13" s="82"/>
      <c r="P13" s="1"/>
    </row>
    <row r="14" spans="3:16">
      <c r="C14" s="235" t="s">
        <v>39</v>
      </c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91"/>
      <c r="O14" s="82"/>
      <c r="P14" s="1"/>
    </row>
    <row r="15" spans="3:16">
      <c r="C15" s="236" t="s">
        <v>188</v>
      </c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91"/>
      <c r="O15" s="82"/>
      <c r="P15" s="1"/>
    </row>
    <row r="16" spans="3:16">
      <c r="C16" s="236" t="s">
        <v>189</v>
      </c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91"/>
      <c r="O16" s="82"/>
      <c r="P16" s="1"/>
    </row>
    <row r="17" spans="3:16">
      <c r="C17" s="236" t="s">
        <v>190</v>
      </c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91"/>
      <c r="O17" s="82"/>
      <c r="P17" s="1"/>
    </row>
    <row r="18" spans="3:16">
      <c r="C18" s="235" t="s">
        <v>40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91"/>
      <c r="O18" s="82"/>
      <c r="P18" s="1"/>
    </row>
    <row r="19" spans="3:16">
      <c r="C19" s="236" t="s">
        <v>41</v>
      </c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91"/>
      <c r="O19" s="82"/>
      <c r="P19" s="1"/>
    </row>
    <row r="20" spans="3:16">
      <c r="C20" s="236" t="s">
        <v>132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91"/>
      <c r="O20" s="82"/>
      <c r="P20" s="1"/>
    </row>
    <row r="21" spans="3:16" ht="16" thickBot="1">
      <c r="C21" s="237"/>
      <c r="D21" s="224" t="s">
        <v>50</v>
      </c>
      <c r="E21" s="224"/>
      <c r="F21" s="224"/>
      <c r="G21" s="224"/>
      <c r="H21" s="224"/>
      <c r="I21" s="224"/>
      <c r="J21" s="224"/>
      <c r="K21" s="224"/>
      <c r="L21" s="224"/>
      <c r="M21" s="224"/>
      <c r="N21" s="226"/>
      <c r="O21" s="82"/>
      <c r="P21" s="1"/>
    </row>
    <row r="22" spans="3:16">
      <c r="C22" s="20" t="s">
        <v>60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  <c r="O22" s="10"/>
    </row>
    <row r="23" spans="3:16">
      <c r="C23" s="14" t="s">
        <v>61</v>
      </c>
      <c r="D23" s="9"/>
      <c r="E23" s="9"/>
      <c r="F23" s="9"/>
      <c r="G23" s="9"/>
      <c r="H23" s="9"/>
      <c r="I23" s="284" t="s">
        <v>260</v>
      </c>
      <c r="J23" s="285"/>
      <c r="K23" s="285"/>
      <c r="L23" s="285"/>
      <c r="M23" s="285"/>
      <c r="N23" s="286"/>
      <c r="O23" s="10"/>
    </row>
    <row r="24" spans="3:16">
      <c r="C24" s="20" t="s">
        <v>36</v>
      </c>
      <c r="D24" s="9"/>
      <c r="E24" s="9"/>
      <c r="F24" s="9"/>
      <c r="G24" s="9"/>
      <c r="H24" s="9"/>
      <c r="I24" s="88" t="s">
        <v>254</v>
      </c>
      <c r="J24" s="9"/>
      <c r="K24" s="86"/>
      <c r="L24" s="83"/>
      <c r="M24" s="83"/>
      <c r="N24" s="84"/>
      <c r="O24" s="10"/>
    </row>
    <row r="25" spans="3:16">
      <c r="C25" s="14" t="s">
        <v>133</v>
      </c>
      <c r="D25" s="9"/>
      <c r="E25" s="9"/>
      <c r="F25" s="9"/>
      <c r="G25" s="9"/>
      <c r="H25" s="9"/>
      <c r="I25" s="87" t="s">
        <v>245</v>
      </c>
      <c r="J25" s="9"/>
      <c r="K25" s="287" t="s">
        <v>262</v>
      </c>
      <c r="L25" s="288"/>
      <c r="M25" s="288"/>
      <c r="N25" s="289"/>
      <c r="O25" s="10"/>
    </row>
    <row r="26" spans="3:16">
      <c r="C26" s="14" t="s">
        <v>62</v>
      </c>
      <c r="D26" s="9"/>
      <c r="E26" s="9"/>
      <c r="F26" s="9"/>
      <c r="G26" s="9"/>
      <c r="H26" s="9"/>
      <c r="I26" s="87" t="s">
        <v>246</v>
      </c>
      <c r="J26" s="9"/>
      <c r="K26" s="87" t="s">
        <v>258</v>
      </c>
      <c r="L26" s="9"/>
      <c r="M26" s="9"/>
      <c r="N26" s="133">
        <v>3000</v>
      </c>
      <c r="O26" s="10"/>
    </row>
    <row r="27" spans="3:16">
      <c r="C27" s="14" t="s">
        <v>63</v>
      </c>
      <c r="D27" s="9"/>
      <c r="E27" s="9"/>
      <c r="F27" s="9"/>
      <c r="G27" s="9"/>
      <c r="H27" s="9"/>
      <c r="I27" s="136" t="s">
        <v>247</v>
      </c>
      <c r="J27" s="137"/>
      <c r="K27" s="141" t="s">
        <v>259</v>
      </c>
      <c r="L27" s="137"/>
      <c r="M27" s="137"/>
      <c r="N27" s="138">
        <v>12000</v>
      </c>
      <c r="O27" s="10"/>
    </row>
    <row r="28" spans="3:16">
      <c r="C28" s="14" t="s">
        <v>134</v>
      </c>
      <c r="D28" s="9"/>
      <c r="E28" s="9"/>
      <c r="F28" s="9"/>
      <c r="G28" s="9"/>
      <c r="H28" s="9"/>
      <c r="I28" s="88" t="s">
        <v>248</v>
      </c>
      <c r="J28" s="9"/>
      <c r="K28" s="87"/>
      <c r="L28" s="9"/>
      <c r="M28" s="9"/>
      <c r="N28" s="133"/>
      <c r="O28" s="10"/>
    </row>
    <row r="29" spans="3:16">
      <c r="C29" s="14" t="s">
        <v>64</v>
      </c>
      <c r="D29" s="9"/>
      <c r="E29" s="9"/>
      <c r="F29" s="9"/>
      <c r="G29" s="9"/>
      <c r="H29" s="9"/>
      <c r="I29" s="87" t="s">
        <v>249</v>
      </c>
      <c r="J29" s="9"/>
      <c r="K29" s="287" t="s">
        <v>261</v>
      </c>
      <c r="L29" s="288"/>
      <c r="M29" s="288"/>
      <c r="N29" s="289"/>
      <c r="O29" s="10"/>
    </row>
    <row r="30" spans="3:16">
      <c r="C30" s="14" t="s">
        <v>65</v>
      </c>
      <c r="D30" s="9"/>
      <c r="E30" s="9"/>
      <c r="F30" s="9"/>
      <c r="G30" s="9"/>
      <c r="H30" s="9"/>
      <c r="I30" s="87" t="s">
        <v>250</v>
      </c>
      <c r="J30" s="9"/>
      <c r="K30" s="87" t="s">
        <v>250</v>
      </c>
      <c r="L30" s="9"/>
      <c r="M30" s="9"/>
      <c r="N30" s="133">
        <v>1000</v>
      </c>
      <c r="O30" s="10"/>
    </row>
    <row r="31" spans="3:16">
      <c r="C31" s="20" t="s">
        <v>66</v>
      </c>
      <c r="D31" s="9"/>
      <c r="E31" s="9"/>
      <c r="F31" s="9"/>
      <c r="G31" s="9"/>
      <c r="H31" s="9"/>
      <c r="I31" s="136" t="s">
        <v>251</v>
      </c>
      <c r="J31" s="137"/>
      <c r="K31" s="141" t="s">
        <v>259</v>
      </c>
      <c r="L31" s="137"/>
      <c r="M31" s="137"/>
      <c r="N31" s="138">
        <v>5500</v>
      </c>
      <c r="O31" s="10"/>
    </row>
    <row r="32" spans="3:16">
      <c r="C32" s="14" t="s">
        <v>67</v>
      </c>
      <c r="D32" s="9"/>
      <c r="E32" s="9"/>
      <c r="F32" s="9"/>
      <c r="G32" s="9"/>
      <c r="H32" s="9"/>
      <c r="I32" s="88" t="s">
        <v>257</v>
      </c>
      <c r="J32" s="9"/>
      <c r="K32" s="87"/>
      <c r="L32" s="284" t="s">
        <v>65</v>
      </c>
      <c r="M32" s="285"/>
      <c r="N32" s="139">
        <v>6500</v>
      </c>
      <c r="O32" s="10"/>
    </row>
    <row r="33" spans="3:15">
      <c r="C33" s="14" t="s">
        <v>68</v>
      </c>
      <c r="D33" s="9"/>
      <c r="E33" s="9"/>
      <c r="F33" s="9"/>
      <c r="G33" s="9"/>
      <c r="H33" s="9"/>
      <c r="I33" s="87" t="s">
        <v>252</v>
      </c>
      <c r="J33" s="9"/>
      <c r="K33" s="87" t="s">
        <v>263</v>
      </c>
      <c r="L33" s="9"/>
      <c r="M33" s="9"/>
      <c r="N33" s="133">
        <v>3000</v>
      </c>
      <c r="O33" s="10"/>
    </row>
    <row r="34" spans="3:15">
      <c r="C34" s="20" t="s">
        <v>135</v>
      </c>
      <c r="D34" s="9"/>
      <c r="E34" s="9"/>
      <c r="F34" s="9"/>
      <c r="G34" s="9"/>
      <c r="H34" s="9"/>
      <c r="I34" s="87" t="s">
        <v>253</v>
      </c>
      <c r="J34" s="9"/>
      <c r="K34" s="87" t="s">
        <v>264</v>
      </c>
      <c r="L34" s="9"/>
      <c r="M34" s="9"/>
      <c r="N34" s="133">
        <v>1000</v>
      </c>
      <c r="O34" s="10"/>
    </row>
    <row r="35" spans="3:15">
      <c r="C35" s="14" t="s">
        <v>136</v>
      </c>
      <c r="D35" s="9"/>
      <c r="E35" s="9"/>
      <c r="F35" s="9"/>
      <c r="G35" s="9"/>
      <c r="H35" s="9"/>
      <c r="I35" s="140" t="s">
        <v>256</v>
      </c>
      <c r="J35" s="85"/>
      <c r="K35" s="141"/>
      <c r="L35" s="137"/>
      <c r="M35" s="137"/>
      <c r="N35" s="138">
        <v>4000</v>
      </c>
      <c r="O35" s="10"/>
    </row>
    <row r="36" spans="3:15" ht="16" thickBot="1">
      <c r="C36" s="22" t="s">
        <v>69</v>
      </c>
      <c r="D36" s="18"/>
      <c r="E36" s="18"/>
      <c r="F36" s="18"/>
      <c r="G36" s="18"/>
      <c r="H36" s="18"/>
      <c r="I36" s="135" t="s">
        <v>255</v>
      </c>
      <c r="J36" s="18"/>
      <c r="K36" s="142"/>
      <c r="L36" s="18"/>
      <c r="M36" s="18"/>
      <c r="N36" s="134">
        <v>2500</v>
      </c>
      <c r="O36" s="10"/>
    </row>
    <row r="37" spans="3:15">
      <c r="C37" s="240" t="s">
        <v>112</v>
      </c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2"/>
      <c r="O37" s="10"/>
    </row>
    <row r="38" spans="3:15">
      <c r="C38" s="14" t="s">
        <v>51</v>
      </c>
      <c r="D38" s="130"/>
      <c r="E38" s="130"/>
      <c r="F38" s="130"/>
      <c r="G38" s="144" t="s">
        <v>265</v>
      </c>
      <c r="H38" s="130"/>
      <c r="I38" s="130"/>
      <c r="J38" s="130"/>
      <c r="K38" s="130"/>
      <c r="L38" s="130"/>
      <c r="M38" s="130"/>
      <c r="N38" s="145"/>
      <c r="O38" s="10"/>
    </row>
    <row r="39" spans="3:15">
      <c r="C39" s="14" t="s">
        <v>58</v>
      </c>
      <c r="D39" s="130"/>
      <c r="E39" s="130"/>
      <c r="F39" s="130"/>
      <c r="G39" s="130"/>
      <c r="H39" s="130"/>
      <c r="I39" s="130"/>
      <c r="J39" s="130"/>
      <c r="K39" s="144" t="s">
        <v>266</v>
      </c>
      <c r="L39" s="130"/>
      <c r="M39" s="130"/>
      <c r="N39" s="145"/>
      <c r="O39" s="10"/>
    </row>
    <row r="40" spans="3:15">
      <c r="C40" s="14" t="s">
        <v>52</v>
      </c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45"/>
      <c r="O40" s="10"/>
    </row>
    <row r="41" spans="3:15">
      <c r="C41" s="16" t="s">
        <v>53</v>
      </c>
      <c r="D41" s="129"/>
      <c r="E41" s="129"/>
      <c r="F41" s="129"/>
      <c r="G41" s="129"/>
      <c r="H41" s="143" t="s">
        <v>267</v>
      </c>
      <c r="I41" s="129"/>
      <c r="J41" s="129"/>
      <c r="K41" s="129"/>
      <c r="L41" s="129"/>
      <c r="M41" s="129"/>
      <c r="N41" s="10"/>
      <c r="O41" s="10"/>
    </row>
    <row r="42" spans="3:15">
      <c r="C42" s="16" t="s">
        <v>54</v>
      </c>
      <c r="D42" s="129"/>
      <c r="E42" s="129"/>
      <c r="F42" s="129"/>
      <c r="G42" s="129"/>
      <c r="H42" s="143" t="s">
        <v>268</v>
      </c>
      <c r="I42" s="129"/>
      <c r="J42" s="129"/>
      <c r="K42" s="129"/>
      <c r="L42" s="129"/>
      <c r="M42" s="129"/>
      <c r="N42" s="10"/>
      <c r="O42" s="10"/>
    </row>
    <row r="43" spans="3:15">
      <c r="C43" s="14" t="s">
        <v>55</v>
      </c>
      <c r="D43" s="130"/>
      <c r="E43" s="130"/>
      <c r="F43" s="130"/>
      <c r="G43" s="130"/>
      <c r="H43" s="144" t="s">
        <v>269</v>
      </c>
      <c r="I43" s="130"/>
      <c r="J43" s="130"/>
      <c r="K43" s="130"/>
      <c r="L43" s="130"/>
      <c r="M43" s="130"/>
      <c r="N43" s="145"/>
      <c r="O43" s="10"/>
    </row>
    <row r="44" spans="3:15">
      <c r="C44" s="16" t="s">
        <v>56</v>
      </c>
      <c r="D44" s="129"/>
      <c r="E44" s="129"/>
      <c r="F44" s="129"/>
      <c r="G44" s="129"/>
      <c r="H44" s="143" t="s">
        <v>270</v>
      </c>
      <c r="I44" s="129"/>
      <c r="J44" s="129"/>
      <c r="K44" s="129"/>
      <c r="L44" s="129"/>
      <c r="M44" s="129"/>
      <c r="N44" s="10"/>
      <c r="O44" s="10"/>
    </row>
    <row r="45" spans="3:15">
      <c r="C45" s="16" t="s">
        <v>57</v>
      </c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0"/>
      <c r="O45" s="10"/>
    </row>
    <row r="46" spans="3:15">
      <c r="C46" s="21" t="s">
        <v>271</v>
      </c>
      <c r="D46" s="128"/>
      <c r="E46" s="128"/>
      <c r="F46" s="128"/>
      <c r="G46" s="128"/>
      <c r="H46" s="128"/>
      <c r="I46" s="128"/>
      <c r="J46" s="129"/>
      <c r="K46" s="129"/>
      <c r="L46" s="129"/>
      <c r="M46" s="129"/>
      <c r="N46" s="10"/>
      <c r="O46" s="10"/>
    </row>
    <row r="47" spans="3:15">
      <c r="C47" s="21" t="s">
        <v>272</v>
      </c>
      <c r="D47" s="128"/>
      <c r="E47" s="128"/>
      <c r="F47" s="128"/>
      <c r="G47" s="128"/>
      <c r="H47" s="128"/>
      <c r="I47" s="128"/>
      <c r="J47" s="129"/>
      <c r="K47" s="129"/>
      <c r="L47" s="129"/>
      <c r="M47" s="129"/>
      <c r="N47" s="10"/>
      <c r="O47" s="10"/>
    </row>
    <row r="48" spans="3:15">
      <c r="C48" s="14" t="s">
        <v>273</v>
      </c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1"/>
      <c r="O48" s="10"/>
    </row>
    <row r="49" spans="3:15">
      <c r="C49" s="16" t="s">
        <v>59</v>
      </c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0"/>
      <c r="O49" s="10"/>
    </row>
    <row r="50" spans="3:15">
      <c r="C50" s="14" t="s">
        <v>274</v>
      </c>
      <c r="D50" s="130"/>
      <c r="E50" s="129"/>
      <c r="F50" s="129"/>
      <c r="G50" s="129"/>
      <c r="H50" s="129"/>
      <c r="I50" s="129"/>
      <c r="J50" s="129"/>
      <c r="K50" s="129"/>
      <c r="L50" s="129"/>
      <c r="M50" s="129"/>
      <c r="N50" s="10"/>
      <c r="O50" s="10"/>
    </row>
    <row r="51" spans="3:15" ht="16" thickBot="1">
      <c r="C51" s="14" t="s">
        <v>275</v>
      </c>
      <c r="D51" s="130"/>
      <c r="E51" s="130"/>
      <c r="F51" s="130"/>
      <c r="G51" s="129"/>
      <c r="H51" s="129"/>
      <c r="I51" s="129"/>
      <c r="J51" s="129"/>
      <c r="K51" s="129"/>
      <c r="L51" s="129"/>
      <c r="M51" s="18"/>
      <c r="N51" s="19"/>
      <c r="O51" s="10"/>
    </row>
    <row r="52" spans="3:15">
      <c r="C52" s="23" t="s">
        <v>70</v>
      </c>
      <c r="D52" s="7"/>
      <c r="E52" s="7"/>
      <c r="F52" s="7"/>
      <c r="G52" s="7"/>
      <c r="H52" s="7"/>
      <c r="I52" s="7"/>
      <c r="J52" s="7"/>
      <c r="K52" s="7"/>
      <c r="L52" s="8"/>
      <c r="M52" s="9"/>
      <c r="N52" s="9"/>
      <c r="O52" s="10"/>
    </row>
    <row r="53" spans="3:15">
      <c r="C53" s="20" t="s">
        <v>113</v>
      </c>
      <c r="D53" s="9"/>
      <c r="E53" s="9"/>
      <c r="F53" s="9"/>
      <c r="G53" s="9"/>
      <c r="H53" s="9"/>
      <c r="I53" s="9"/>
      <c r="J53" s="9"/>
      <c r="K53" s="9"/>
      <c r="L53" s="10"/>
      <c r="M53" s="9"/>
      <c r="N53" s="9"/>
      <c r="O53" s="10"/>
    </row>
    <row r="54" spans="3:15">
      <c r="C54" s="20" t="s">
        <v>114</v>
      </c>
      <c r="D54" s="9"/>
      <c r="E54" s="9"/>
      <c r="F54" s="9"/>
      <c r="G54" s="9"/>
      <c r="H54" s="9"/>
      <c r="I54" s="9"/>
      <c r="J54" s="9"/>
      <c r="K54" s="9"/>
      <c r="L54" s="10"/>
      <c r="M54" s="9"/>
      <c r="N54" s="9"/>
      <c r="O54" s="10"/>
    </row>
    <row r="55" spans="3:15">
      <c r="C55" s="14" t="s">
        <v>137</v>
      </c>
      <c r="D55" s="9"/>
      <c r="E55" s="9"/>
      <c r="F55" s="9"/>
      <c r="G55" s="9"/>
      <c r="H55" s="9"/>
      <c r="I55" s="9"/>
      <c r="J55" s="9"/>
      <c r="K55" s="9"/>
      <c r="L55" s="10"/>
      <c r="M55" s="9"/>
      <c r="N55" s="9"/>
      <c r="O55" s="10"/>
    </row>
    <row r="56" spans="3:15">
      <c r="C56" s="14" t="s">
        <v>71</v>
      </c>
      <c r="D56" s="9"/>
      <c r="E56" s="9"/>
      <c r="F56" s="9"/>
      <c r="G56" s="9"/>
      <c r="H56" s="9"/>
      <c r="I56" s="9"/>
      <c r="J56" s="9"/>
      <c r="K56" s="9"/>
      <c r="L56" s="10"/>
      <c r="M56" s="9"/>
      <c r="N56" s="9"/>
      <c r="O56" s="10"/>
    </row>
    <row r="57" spans="3:15">
      <c r="C57" s="14" t="s">
        <v>72</v>
      </c>
      <c r="D57" s="9"/>
      <c r="E57" s="9"/>
      <c r="F57" s="9"/>
      <c r="G57" s="9"/>
      <c r="H57" s="9"/>
      <c r="I57" s="9"/>
      <c r="J57" s="9"/>
      <c r="K57" s="9"/>
      <c r="L57" s="10"/>
      <c r="M57" s="9"/>
      <c r="N57" s="9"/>
      <c r="O57" s="10"/>
    </row>
    <row r="58" spans="3:15">
      <c r="C58" s="14" t="s">
        <v>73</v>
      </c>
      <c r="D58" s="9"/>
      <c r="E58" s="9"/>
      <c r="F58" s="9"/>
      <c r="G58" s="9"/>
      <c r="H58" s="9"/>
      <c r="I58" s="9"/>
      <c r="J58" s="9"/>
      <c r="K58" s="9"/>
      <c r="L58" s="10"/>
      <c r="M58" s="9"/>
      <c r="N58" s="9"/>
      <c r="O58" s="10"/>
    </row>
    <row r="59" spans="3:15">
      <c r="C59" s="14" t="s">
        <v>74</v>
      </c>
      <c r="D59" s="9"/>
      <c r="E59" s="9"/>
      <c r="F59" s="9"/>
      <c r="G59" s="9"/>
      <c r="H59" s="9"/>
      <c r="I59" s="9"/>
      <c r="J59" s="9"/>
      <c r="K59" s="9"/>
      <c r="L59" s="10"/>
      <c r="M59" s="9"/>
      <c r="N59" s="9"/>
      <c r="O59" s="10"/>
    </row>
    <row r="60" spans="3:15" ht="16" thickBot="1">
      <c r="C60" s="22" t="s">
        <v>75</v>
      </c>
      <c r="D60" s="18"/>
      <c r="E60" s="18"/>
      <c r="F60" s="18"/>
      <c r="G60" s="18"/>
      <c r="H60" s="18"/>
      <c r="I60" s="18"/>
      <c r="J60" s="18"/>
      <c r="K60" s="18"/>
      <c r="L60" s="19"/>
      <c r="M60" s="17"/>
      <c r="N60" s="18"/>
      <c r="O60" s="19"/>
    </row>
    <row r="61" spans="3:15">
      <c r="C61" s="240" t="s">
        <v>76</v>
      </c>
      <c r="D61" s="241"/>
      <c r="E61" s="241"/>
      <c r="F61" s="241"/>
      <c r="G61" s="241"/>
      <c r="H61" s="242"/>
      <c r="I61" s="274" t="s">
        <v>77</v>
      </c>
      <c r="J61" s="275"/>
      <c r="K61" s="275"/>
      <c r="L61" s="275"/>
      <c r="M61" s="275"/>
      <c r="N61" s="275"/>
      <c r="O61" s="10"/>
    </row>
    <row r="62" spans="3:15">
      <c r="C62" s="20" t="s">
        <v>276</v>
      </c>
      <c r="D62" s="80"/>
      <c r="E62" s="80"/>
      <c r="F62" s="9"/>
      <c r="G62" s="9"/>
      <c r="H62" s="9"/>
      <c r="I62" s="21" t="s">
        <v>279</v>
      </c>
      <c r="J62" s="71"/>
      <c r="K62" s="71"/>
      <c r="L62" s="71"/>
      <c r="M62" s="71"/>
      <c r="N62" s="71"/>
      <c r="O62" s="89"/>
    </row>
    <row r="63" spans="3:15">
      <c r="C63" s="20" t="s">
        <v>277</v>
      </c>
      <c r="D63" s="80"/>
      <c r="E63" s="80"/>
      <c r="F63" s="80"/>
      <c r="G63" s="80"/>
      <c r="H63" s="80"/>
      <c r="I63" s="20" t="s">
        <v>280</v>
      </c>
      <c r="J63" s="80"/>
      <c r="K63" s="80"/>
      <c r="L63" s="80"/>
      <c r="M63" s="80"/>
      <c r="N63" s="80"/>
      <c r="O63" s="146"/>
    </row>
    <row r="64" spans="3:15" ht="16" thickBot="1">
      <c r="C64" s="271" t="s">
        <v>278</v>
      </c>
      <c r="D64" s="272"/>
      <c r="E64" s="272"/>
      <c r="F64" s="272"/>
      <c r="G64" s="272"/>
      <c r="H64" s="272"/>
      <c r="I64" s="271" t="s">
        <v>281</v>
      </c>
      <c r="J64" s="272"/>
      <c r="K64" s="272"/>
      <c r="L64" s="272"/>
      <c r="M64" s="272"/>
      <c r="N64" s="272"/>
      <c r="O64" s="273"/>
    </row>
  </sheetData>
  <mergeCells count="9">
    <mergeCell ref="C64:H64"/>
    <mergeCell ref="I64:O64"/>
    <mergeCell ref="I23:N23"/>
    <mergeCell ref="K25:N25"/>
    <mergeCell ref="K29:N29"/>
    <mergeCell ref="L32:M32"/>
    <mergeCell ref="C37:N37"/>
    <mergeCell ref="C61:H61"/>
    <mergeCell ref="I61:N61"/>
  </mergeCells>
  <phoneticPr fontId="11" type="noConversion"/>
  <pageMargins left="0.75" right="0.75" top="1" bottom="1" header="0.5" footer="0.5"/>
  <pageSetup scale="51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Full Cheat Sheet</vt:lpstr>
      <vt:lpstr>Ratios</vt:lpstr>
      <vt:lpstr>Page 1</vt:lpstr>
      <vt:lpstr>Page 2</vt:lpstr>
    </vt:vector>
  </TitlesOfParts>
  <Company>University of Western Ontario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Boult</dc:creator>
  <cp:lastModifiedBy>Adam Boult</cp:lastModifiedBy>
  <cp:lastPrinted>2012-04-16T07:07:27Z</cp:lastPrinted>
  <dcterms:created xsi:type="dcterms:W3CDTF">2012-04-02T17:04:43Z</dcterms:created>
  <dcterms:modified xsi:type="dcterms:W3CDTF">2012-12-19T08:56:43Z</dcterms:modified>
</cp:coreProperties>
</file>