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H12" i="1" l="1"/>
  <c r="I12" i="1" s="1"/>
  <c r="H7" i="1"/>
  <c r="J7" i="1" s="1"/>
  <c r="E7" i="1" s="1"/>
  <c r="H8" i="1"/>
  <c r="H6" i="1"/>
  <c r="J6" i="1" s="1"/>
  <c r="E6" i="1" s="1"/>
  <c r="I7" i="1" l="1"/>
  <c r="K7" i="1" s="1"/>
  <c r="L7" i="1" s="1"/>
  <c r="J12" i="1"/>
  <c r="E12" i="1" s="1"/>
  <c r="J8" i="1"/>
  <c r="E8" i="1" s="1"/>
  <c r="K12" i="1"/>
  <c r="I6" i="1"/>
  <c r="K6" i="1" s="1"/>
  <c r="L6" i="1" s="1"/>
  <c r="I8" i="1"/>
  <c r="K8" i="1" s="1"/>
  <c r="L12" i="1" l="1"/>
  <c r="L8" i="1"/>
</calcChain>
</file>

<file path=xl/sharedStrings.xml><?xml version="1.0" encoding="utf-8"?>
<sst xmlns="http://schemas.openxmlformats.org/spreadsheetml/2006/main" count="39" uniqueCount="36">
  <si>
    <t>Show Cost</t>
  </si>
  <si>
    <t>Rent</t>
  </si>
  <si>
    <t>Rent</t>
    <phoneticPr fontId="1" type="noConversion"/>
  </si>
  <si>
    <t>Total Cost</t>
  </si>
  <si>
    <t>Total Cost</t>
    <phoneticPr fontId="1" type="noConversion"/>
  </si>
  <si>
    <t>Ticket Price</t>
  </si>
  <si>
    <t>Ticket Price</t>
    <phoneticPr fontId="1" type="noConversion"/>
  </si>
  <si>
    <t>N of Spectators</t>
  </si>
  <si>
    <t>N of Spectators</t>
    <phoneticPr fontId="1" type="noConversion"/>
  </si>
  <si>
    <t>Ticket Income</t>
  </si>
  <si>
    <t>Ticket Income</t>
    <phoneticPr fontId="1" type="noConversion"/>
  </si>
  <si>
    <t>T-shirt Sale</t>
  </si>
  <si>
    <t>T-shirt Sale</t>
    <phoneticPr fontId="1" type="noConversion"/>
  </si>
  <si>
    <t>Tax</t>
  </si>
  <si>
    <t>Tax</t>
    <phoneticPr fontId="1" type="noConversion"/>
  </si>
  <si>
    <t>Total Income</t>
  </si>
  <si>
    <t>Total Income</t>
    <phoneticPr fontId="1" type="noConversion"/>
  </si>
  <si>
    <t>The Centaur</t>
    <phoneticPr fontId="1" type="noConversion"/>
  </si>
  <si>
    <t>Profit</t>
    <phoneticPr fontId="1" type="noConversion"/>
  </si>
  <si>
    <t>The Pegasus</t>
    <phoneticPr fontId="1" type="noConversion"/>
  </si>
  <si>
    <t>Show Cost</t>
    <phoneticPr fontId="1" type="noConversion"/>
  </si>
  <si>
    <t>Theater</t>
    <phoneticPr fontId="1" type="noConversion"/>
  </si>
  <si>
    <t>Theater</t>
    <phoneticPr fontId="1" type="noConversion"/>
  </si>
  <si>
    <t>Solution 1</t>
    <phoneticPr fontId="1" type="noConversion"/>
  </si>
  <si>
    <t>Solution 2</t>
    <phoneticPr fontId="1" type="noConversion"/>
  </si>
  <si>
    <t>Solution 3</t>
    <phoneticPr fontId="1" type="noConversion"/>
  </si>
  <si>
    <t>Solution 4</t>
    <phoneticPr fontId="1" type="noConversion"/>
  </si>
  <si>
    <t>Mini Case</t>
    <phoneticPr fontId="1" type="noConversion"/>
  </si>
  <si>
    <t>The pegasus only can accept 250 spectators because of capacity, so we only can choose $20 per ticket.</t>
    <phoneticPr fontId="1" type="noConversion"/>
  </si>
  <si>
    <t>The most profitable opition is soulution 2, In this situation, the total cost is $3900. The ticket price is $15. Break-evnen means total cost equal to the total income.</t>
    <phoneticPr fontId="1" type="noConversion"/>
  </si>
  <si>
    <t xml:space="preserve">Total Cost </t>
    <phoneticPr fontId="1" type="noConversion"/>
  </si>
  <si>
    <t xml:space="preserve">Total Income </t>
    <phoneticPr fontId="1" type="noConversion"/>
  </si>
  <si>
    <t>Ticket Price</t>
    <phoneticPr fontId="1" type="noConversion"/>
  </si>
  <si>
    <t>The Number of Spectators Required</t>
    <phoneticPr fontId="1" type="noConversion"/>
  </si>
  <si>
    <t>I make a spreadsheet base on the information from text. After analyzing, I found 4 different solution.</t>
    <phoneticPr fontId="1" type="noConversion"/>
  </si>
  <si>
    <t>Break-Even Point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</si>
</sst>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24" formatCode="\$#,##0_);[Red]\(\$#,##0\)"/>
    <numFmt numFmtId="176" formatCode="\$#,##0;\-\$#,##0"/>
    <numFmt numFmtId="177" formatCode="#,##0_);[Red]\(#,##0\)"/>
  </numFmts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4" fontId="0" fillId="0" borderId="0" xfId="0" applyNumberFormat="1"/>
    <xf numFmtId="0" fontId="0" fillId="0" borderId="0" xfId="0" applyNumberFormat="1"/>
    <xf numFmtId="176" fontId="0" fillId="0" borderId="0" xfId="0" applyNumberFormat="1"/>
    <xf numFmtId="177" fontId="0" fillId="0" borderId="0" xfId="0" applyNumberFormat="1"/>
    <xf numFmtId="0" fontId="2" fillId="0" borderId="1" xfId="0" applyFont="1" applyBorder="1"/>
    <xf numFmtId="0" fontId="0" fillId="0" borderId="1" xfId="0" applyBorder="1"/>
    <xf numFmtId="24" fontId="0" fillId="0" borderId="1" xfId="0" applyNumberFormat="1" applyBorder="1"/>
    <xf numFmtId="0" fontId="2" fillId="0" borderId="1" xfId="0" applyFont="1" applyBorder="1"/>
    <xf numFmtId="0" fontId="0" fillId="0" borderId="1" xfId="0" applyBorder="1"/>
    <xf numFmtId="0" fontId="0" fillId="0" borderId="0" xfId="0"/>
    <xf numFmtId="0" fontId="0" fillId="0" borderId="0" xfId="0" applyAlignment="1"/>
    <xf numFmtId="0" fontId="2" fillId="0" borderId="0" xfId="0" applyFont="1"/>
  </cellXfs>
  <cellStyles count="1">
    <cellStyle name="常规" xfId="0" builtinId="0"/>
  </cellStyles>
  <dxfs count="20">
    <dxf>
      <numFmt numFmtId="37" formatCode="\$#,##0_);[Red]\(\$#,##0\)"/>
    </dxf>
    <dxf>
      <numFmt numFmtId="176" formatCode="\$#,##0;\-\$#,##0"/>
    </dxf>
    <dxf>
      <numFmt numFmtId="176" formatCode="\$#,##0;\-\$#,##0"/>
    </dxf>
    <dxf>
      <numFmt numFmtId="176" formatCode="\$#,##0;\-\$#,##0"/>
    </dxf>
    <dxf>
      <numFmt numFmtId="176" formatCode="\$#,##0;\-\$#,##0"/>
    </dxf>
    <dxf>
      <numFmt numFmtId="177" formatCode="#,##0_);[Red]\(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0" formatCode="General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  <dxf>
      <numFmt numFmtId="37" formatCode="\$#,##0_);[Red]\(\$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Profit Graph</a:t>
            </a:r>
            <a:endParaRPr lang="zh-CN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(Sheet1!$L$6,Sheet1!$L$7,Sheet1!$L$8,Sheet1!$L$12)</c:f>
              <c:numCache>
                <c:formatCode>\$#,##0_);[Red]\(\$#,##0\)</c:formatCode>
                <c:ptCount val="4"/>
                <c:pt idx="0">
                  <c:v>2225</c:v>
                </c:pt>
                <c:pt idx="1">
                  <c:v>2700</c:v>
                </c:pt>
                <c:pt idx="2">
                  <c:v>1750</c:v>
                </c:pt>
                <c:pt idx="3">
                  <c:v>2050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91-438F-B935-C56CE8E5D4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608217872"/>
        <c:axId val="1608218704"/>
        <c:axId val="0"/>
      </c:bar3DChart>
      <c:catAx>
        <c:axId val="1608217872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608218704"/>
        <c:crosses val="autoZero"/>
        <c:auto val="1"/>
        <c:lblAlgn val="ctr"/>
        <c:lblOffset val="100"/>
        <c:noMultiLvlLbl val="0"/>
      </c:catAx>
      <c:valAx>
        <c:axId val="1608218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\$#,##0_);[Red]\(\$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60821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688730</xdr:colOff>
      <xdr:row>13</xdr:row>
      <xdr:rowOff>5862</xdr:rowOff>
    </xdr:from>
    <xdr:to>
      <xdr:col>6</xdr:col>
      <xdr:colOff>1106365</xdr:colOff>
      <xdr:row>28</xdr:row>
      <xdr:rowOff>1466</xdr:rowOff>
    </xdr:to>
    <xdr:graphicFrame macro="">
      <xdr:nvGraphicFramePr>
        <xdr:cNvPr id="3" name="图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表1" displayName="表1" ref="B5:L8" totalsRowShown="0">
  <autoFilter ref="B5:L8"/>
  <tableColumns count="11">
    <tableColumn id="1" name="Theater"/>
    <tableColumn id="2" name="Show Cost" dataDxfId="19"/>
    <tableColumn id="3" name="Rent" dataDxfId="18"/>
    <tableColumn id="4" name="Total Cost" dataDxfId="17">
      <calculatedColumnFormula>D6+J6+C6</calculatedColumnFormula>
    </tableColumn>
    <tableColumn id="5" name="Ticket Price" dataDxfId="16"/>
    <tableColumn id="6" name="N of Spectators" dataDxfId="15"/>
    <tableColumn id="7" name="Ticket Income" dataDxfId="14">
      <calculatedColumnFormula>F6*G6</calculatedColumnFormula>
    </tableColumn>
    <tableColumn id="8" name="T-shirt Sale" dataDxfId="13">
      <calculatedColumnFormula>H6*10%</calculatedColumnFormula>
    </tableColumn>
    <tableColumn id="9" name="Tax" dataDxfId="12">
      <calculatedColumnFormula>H6*15%</calculatedColumnFormula>
    </tableColumn>
    <tableColumn id="10" name="Total Income" dataDxfId="11">
      <calculatedColumnFormula>H6+I6</calculatedColumnFormula>
    </tableColumn>
    <tableColumn id="11" name="Profit" dataDxfId="10">
      <calculatedColumnFormula>K6-E6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表2" displayName="表2" ref="B11:L12" totalsRowShown="0">
  <autoFilter ref="B11:L12"/>
  <tableColumns count="11">
    <tableColumn id="1" name="Theater"/>
    <tableColumn id="2" name="Show Cost" dataDxfId="9"/>
    <tableColumn id="3" name="Rent" dataDxfId="8"/>
    <tableColumn id="4" name="Total Cost" dataDxfId="7">
      <calculatedColumnFormula>C12+D12+J12</calculatedColumnFormula>
    </tableColumn>
    <tableColumn id="5" name="Ticket Price" dataDxfId="6"/>
    <tableColumn id="6" name="N of Spectators" dataDxfId="5"/>
    <tableColumn id="7" name="Ticket Income" dataDxfId="4">
      <calculatedColumnFormula>F12*G12</calculatedColumnFormula>
    </tableColumn>
    <tableColumn id="8" name="T-shirt Sale" dataDxfId="3">
      <calculatedColumnFormula>H12*10%</calculatedColumnFormula>
    </tableColumn>
    <tableColumn id="9" name="Tax" dataDxfId="2">
      <calculatedColumnFormula>H12*15%</calculatedColumnFormula>
    </tableColumn>
    <tableColumn id="10" name="Total Income" dataDxfId="1">
      <calculatedColumnFormula>H12+I12</calculatedColumnFormula>
    </tableColumn>
    <tableColumn id="11" name="Profit" dataDxfId="0">
      <calculatedColumnFormula>K12-E12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6" zoomScale="130" zoomScaleNormal="130" workbookViewId="0">
      <selection activeCell="A30" sqref="A30:B30"/>
    </sheetView>
  </sheetViews>
  <sheetFormatPr defaultRowHeight="14.25" x14ac:dyDescent="0.2"/>
  <cols>
    <col min="2" max="2" width="11.25" bestFit="1" customWidth="1"/>
    <col min="3" max="3" width="10.75" customWidth="1"/>
    <col min="4" max="4" width="10.625" bestFit="1" customWidth="1"/>
    <col min="5" max="5" width="10.375" customWidth="1"/>
    <col min="6" max="6" width="11.5" customWidth="1"/>
    <col min="7" max="7" width="14.875" customWidth="1"/>
    <col min="8" max="8" width="13.625" customWidth="1"/>
    <col min="9" max="9" width="11.5" customWidth="1"/>
    <col min="11" max="11" width="12.875" customWidth="1"/>
  </cols>
  <sheetData>
    <row r="1" spans="1:12" x14ac:dyDescent="0.2">
      <c r="A1" t="s">
        <v>27</v>
      </c>
    </row>
    <row r="4" spans="1:12" x14ac:dyDescent="0.2">
      <c r="A4" s="11" t="s">
        <v>34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 x14ac:dyDescent="0.2">
      <c r="B5" t="s">
        <v>21</v>
      </c>
      <c r="C5" t="s">
        <v>20</v>
      </c>
      <c r="D5" t="s">
        <v>2</v>
      </c>
      <c r="E5" t="s">
        <v>4</v>
      </c>
      <c r="F5" t="s">
        <v>6</v>
      </c>
      <c r="G5" t="s">
        <v>8</v>
      </c>
      <c r="H5" t="s">
        <v>10</v>
      </c>
      <c r="I5" t="s">
        <v>12</v>
      </c>
      <c r="J5" t="s">
        <v>14</v>
      </c>
      <c r="K5" t="s">
        <v>16</v>
      </c>
      <c r="L5" t="s">
        <v>18</v>
      </c>
    </row>
    <row r="6" spans="1:12" x14ac:dyDescent="0.2">
      <c r="A6" s="6" t="s">
        <v>23</v>
      </c>
      <c r="B6" t="s">
        <v>17</v>
      </c>
      <c r="C6" s="1">
        <v>2000</v>
      </c>
      <c r="D6" s="1">
        <v>1000</v>
      </c>
      <c r="E6" s="1">
        <f>D6+J6+C6</f>
        <v>3825</v>
      </c>
      <c r="F6" s="1">
        <v>10</v>
      </c>
      <c r="G6" s="2">
        <v>550</v>
      </c>
      <c r="H6" s="1">
        <f>F6*G6</f>
        <v>5500</v>
      </c>
      <c r="I6" s="1">
        <f>H6*10%</f>
        <v>550</v>
      </c>
      <c r="J6" s="1">
        <f>H6*15%</f>
        <v>825</v>
      </c>
      <c r="K6" s="1">
        <f>H6+I6</f>
        <v>6050</v>
      </c>
      <c r="L6" s="1">
        <f>K6-E6</f>
        <v>2225</v>
      </c>
    </row>
    <row r="7" spans="1:12" x14ac:dyDescent="0.2">
      <c r="A7" s="6" t="s">
        <v>24</v>
      </c>
      <c r="B7" t="s">
        <v>17</v>
      </c>
      <c r="C7" s="1">
        <v>2000</v>
      </c>
      <c r="D7" s="1">
        <v>1000</v>
      </c>
      <c r="E7" s="1">
        <f t="shared" ref="E7:E8" si="0">D7+J7+C7</f>
        <v>3900</v>
      </c>
      <c r="F7" s="1">
        <v>15</v>
      </c>
      <c r="G7" s="2">
        <v>400</v>
      </c>
      <c r="H7" s="1">
        <f t="shared" ref="H7:H8" si="1">F7*G7</f>
        <v>6000</v>
      </c>
      <c r="I7" s="1">
        <f t="shared" ref="I7:I8" si="2">H7*10%</f>
        <v>600</v>
      </c>
      <c r="J7" s="1">
        <f t="shared" ref="J7:J8" si="3">H7*15%</f>
        <v>900</v>
      </c>
      <c r="K7" s="1">
        <f t="shared" ref="K7:K8" si="4">H7+I7</f>
        <v>6600</v>
      </c>
      <c r="L7" s="1">
        <f t="shared" ref="L7:L8" si="5">K7-E7</f>
        <v>2700</v>
      </c>
    </row>
    <row r="8" spans="1:12" x14ac:dyDescent="0.2">
      <c r="A8" s="6" t="s">
        <v>25</v>
      </c>
      <c r="B8" t="s">
        <v>17</v>
      </c>
      <c r="C8" s="1">
        <v>2000</v>
      </c>
      <c r="D8" s="1">
        <v>1000</v>
      </c>
      <c r="E8" s="1">
        <f t="shared" si="0"/>
        <v>3750</v>
      </c>
      <c r="F8" s="1">
        <v>20</v>
      </c>
      <c r="G8" s="2">
        <v>250</v>
      </c>
      <c r="H8" s="1">
        <f t="shared" si="1"/>
        <v>5000</v>
      </c>
      <c r="I8" s="1">
        <f t="shared" si="2"/>
        <v>500</v>
      </c>
      <c r="J8" s="1">
        <f t="shared" si="3"/>
        <v>750</v>
      </c>
      <c r="K8" s="1">
        <f t="shared" si="4"/>
        <v>5500</v>
      </c>
      <c r="L8" s="1">
        <f t="shared" si="5"/>
        <v>1750</v>
      </c>
    </row>
    <row r="10" spans="1:12" x14ac:dyDescent="0.2">
      <c r="B10" s="10" t="s">
        <v>28</v>
      </c>
      <c r="C10" s="10"/>
      <c r="D10" s="10"/>
      <c r="E10" s="10"/>
      <c r="F10" s="10"/>
      <c r="G10" s="10"/>
      <c r="H10" s="10"/>
      <c r="I10" s="10"/>
      <c r="J10" s="10"/>
    </row>
    <row r="11" spans="1:12" x14ac:dyDescent="0.2">
      <c r="B11" t="s">
        <v>22</v>
      </c>
      <c r="C11" t="s">
        <v>0</v>
      </c>
      <c r="D11" t="s">
        <v>1</v>
      </c>
      <c r="E11" t="s">
        <v>3</v>
      </c>
      <c r="F11" t="s">
        <v>5</v>
      </c>
      <c r="G11" t="s">
        <v>7</v>
      </c>
      <c r="H11" t="s">
        <v>9</v>
      </c>
      <c r="I11" t="s">
        <v>11</v>
      </c>
      <c r="J11" t="s">
        <v>13</v>
      </c>
      <c r="K11" t="s">
        <v>15</v>
      </c>
      <c r="L11" t="s">
        <v>18</v>
      </c>
    </row>
    <row r="12" spans="1:12" x14ac:dyDescent="0.2">
      <c r="A12" s="6" t="s">
        <v>26</v>
      </c>
      <c r="B12" t="s">
        <v>19</v>
      </c>
      <c r="C12" s="1">
        <v>2000</v>
      </c>
      <c r="D12" s="1">
        <v>700</v>
      </c>
      <c r="E12" s="1">
        <f>C12+D12+J12</f>
        <v>3450</v>
      </c>
      <c r="F12" s="1">
        <v>20</v>
      </c>
      <c r="G12" s="4">
        <v>250</v>
      </c>
      <c r="H12" s="3">
        <f>F12*G12</f>
        <v>5000</v>
      </c>
      <c r="I12" s="3">
        <f>H12*10%</f>
        <v>500</v>
      </c>
      <c r="J12" s="3">
        <f>H12*15%</f>
        <v>750</v>
      </c>
      <c r="K12" s="3">
        <f>H12+I12</f>
        <v>5500</v>
      </c>
      <c r="L12" s="1">
        <f>K12-E12</f>
        <v>2050</v>
      </c>
    </row>
    <row r="13" spans="1:12" x14ac:dyDescent="0.2">
      <c r="C13" s="1"/>
      <c r="D13" s="1"/>
    </row>
    <row r="14" spans="1:12" x14ac:dyDescent="0.2">
      <c r="C14" s="1"/>
      <c r="D14" s="1"/>
    </row>
    <row r="30" spans="1:12" x14ac:dyDescent="0.2">
      <c r="A30" s="12" t="s">
        <v>35</v>
      </c>
      <c r="B30" s="12"/>
    </row>
    <row r="31" spans="1:12" x14ac:dyDescent="0.2">
      <c r="A31" s="10" t="s">
        <v>29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x14ac:dyDescent="0.2">
      <c r="A32" s="5" t="s">
        <v>30</v>
      </c>
      <c r="B32" s="5" t="s">
        <v>31</v>
      </c>
      <c r="C32" s="5" t="s">
        <v>32</v>
      </c>
      <c r="D32" s="6"/>
      <c r="E32" s="8" t="s">
        <v>33</v>
      </c>
      <c r="F32" s="8"/>
      <c r="G32" s="8"/>
    </row>
    <row r="33" spans="1:7" x14ac:dyDescent="0.2">
      <c r="A33" s="7">
        <v>3900</v>
      </c>
      <c r="B33" s="7">
        <v>3900</v>
      </c>
      <c r="C33" s="7">
        <v>15</v>
      </c>
      <c r="D33" s="6"/>
      <c r="E33" s="9">
        <f>B33/C33</f>
        <v>260</v>
      </c>
      <c r="F33" s="9"/>
      <c r="G33" s="9"/>
    </row>
  </sheetData>
  <mergeCells count="6">
    <mergeCell ref="E32:G32"/>
    <mergeCell ref="E33:G33"/>
    <mergeCell ref="B10:J10"/>
    <mergeCell ref="A4:L4"/>
    <mergeCell ref="A30:B30"/>
    <mergeCell ref="A31:L3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2018-04-18T19:48:25Z</dcterms:modified>
</cp:coreProperties>
</file>