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kait/Documents/3/3381 Macromolecules/"/>
    </mc:Choice>
  </mc:AlternateContent>
  <bookViews>
    <workbookView xWindow="0" yWindow="460" windowWidth="25600" windowHeight="14440" tabRatio="500"/>
  </bookViews>
  <sheets>
    <sheet name="Sheet1" sheetId="1" r:id="rId1"/>
    <sheet name="Sheet2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4" i="1" l="1"/>
  <c r="D14" i="1"/>
  <c r="C14" i="1"/>
  <c r="B14" i="1"/>
  <c r="AB12" i="1"/>
  <c r="V12" i="1"/>
  <c r="O12" i="1"/>
  <c r="I12" i="1"/>
  <c r="X2" i="1"/>
  <c r="X7" i="1"/>
  <c r="X6" i="1"/>
  <c r="Q7" i="1"/>
  <c r="Q8" i="1"/>
  <c r="Q6" i="1"/>
  <c r="N5" i="1"/>
  <c r="I5" i="1"/>
  <c r="N4" i="1"/>
  <c r="N3" i="1"/>
  <c r="N2" i="1"/>
  <c r="N8" i="1"/>
  <c r="N7" i="1"/>
  <c r="N6" i="1"/>
  <c r="H4" i="1"/>
  <c r="H5" i="1"/>
  <c r="G2" i="1"/>
  <c r="K8" i="1"/>
  <c r="H8" i="1"/>
  <c r="I8" i="1"/>
  <c r="J8" i="1"/>
  <c r="H7" i="1"/>
  <c r="I7" i="1"/>
  <c r="J7" i="1"/>
  <c r="K7" i="1"/>
  <c r="G7" i="1"/>
  <c r="G8" i="1"/>
  <c r="H6" i="1"/>
  <c r="I6" i="1"/>
  <c r="J6" i="1"/>
  <c r="K6" i="1"/>
  <c r="G6" i="1"/>
  <c r="Z12" i="1"/>
  <c r="T12" i="1"/>
  <c r="G12" i="1"/>
  <c r="M12" i="1"/>
  <c r="K3" i="1"/>
  <c r="K4" i="1"/>
  <c r="K5" i="1"/>
  <c r="J3" i="1"/>
  <c r="J4" i="1"/>
  <c r="J5" i="1"/>
  <c r="I3" i="1"/>
  <c r="I4" i="1"/>
  <c r="H3" i="1"/>
  <c r="J2" i="1"/>
  <c r="K2" i="1"/>
  <c r="I2" i="1"/>
  <c r="H2" i="1"/>
  <c r="G5" i="1"/>
  <c r="G4" i="1"/>
  <c r="G3" i="1"/>
</calcChain>
</file>

<file path=xl/sharedStrings.xml><?xml version="1.0" encoding="utf-8"?>
<sst xmlns="http://schemas.openxmlformats.org/spreadsheetml/2006/main" count="40" uniqueCount="24">
  <si>
    <t>S</t>
  </si>
  <si>
    <t>Vobs. WT</t>
  </si>
  <si>
    <t>Vobs. D30N</t>
  </si>
  <si>
    <t>Vobs. N88D</t>
  </si>
  <si>
    <t>Vobs. D30N/N88D</t>
  </si>
  <si>
    <t>1/S</t>
  </si>
  <si>
    <t>1/V1</t>
  </si>
  <si>
    <t>1/V2</t>
  </si>
  <si>
    <t>1/V3</t>
  </si>
  <si>
    <t>1/V4</t>
  </si>
  <si>
    <t>y- int</t>
  </si>
  <si>
    <t>Vmax</t>
  </si>
  <si>
    <t xml:space="preserve">m </t>
  </si>
  <si>
    <t>Km</t>
  </si>
  <si>
    <t>yint</t>
  </si>
  <si>
    <t>m</t>
  </si>
  <si>
    <t>4.115490 </t>
  </si>
  <si>
    <t>E</t>
  </si>
  <si>
    <t>Km2</t>
  </si>
  <si>
    <t>Km3</t>
  </si>
  <si>
    <t>Km4</t>
  </si>
  <si>
    <t>Km1(cat)</t>
  </si>
  <si>
    <t>Vo</t>
  </si>
  <si>
    <t>s/(Km+s)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</si>
</sst>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Sheet1!$G$2:$G$8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0.00666666666666667</c:v>
                </c:pt>
                <c:pt idx="5">
                  <c:v>0.00333333333333333</c:v>
                </c:pt>
                <c:pt idx="6">
                  <c:v>0.002</c:v>
                </c:pt>
              </c:numCache>
            </c:numRef>
          </c:xVal>
          <c:yVal>
            <c:numRef>
              <c:f>Sheet1!$H$2:$H$8</c:f>
              <c:numCache>
                <c:formatCode>General</c:formatCode>
                <c:ptCount val="7"/>
                <c:pt idx="0">
                  <c:v>3.325662139331941</c:v>
                </c:pt>
                <c:pt idx="1">
                  <c:v>1.238970068961074</c:v>
                </c:pt>
                <c:pt idx="2">
                  <c:v>0.589230747474557</c:v>
                </c:pt>
                <c:pt idx="3">
                  <c:v>0.38480793658673</c:v>
                </c:pt>
                <c:pt idx="4">
                  <c:v>0.279767233661594</c:v>
                </c:pt>
                <c:pt idx="5">
                  <c:v>0.224517338239187</c:v>
                </c:pt>
                <c:pt idx="6">
                  <c:v>0.197681512152866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4637216"/>
        <c:axId val="2104640432"/>
      </c:scatterChart>
      <c:valAx>
        <c:axId val="2104637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4640432"/>
        <c:crosses val="autoZero"/>
        <c:crossBetween val="midCat"/>
      </c:valAx>
      <c:valAx>
        <c:axId val="210464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4637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1/V2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050659886264217"/>
                  <c:y val="-0.29914297171186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Sheet1!$M$2:$M$8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0.006666667</c:v>
                </c:pt>
                <c:pt idx="5">
                  <c:v>0.003333333</c:v>
                </c:pt>
                <c:pt idx="6">
                  <c:v>0.002</c:v>
                </c:pt>
              </c:numCache>
            </c:numRef>
          </c:xVal>
          <c:yVal>
            <c:numRef>
              <c:f>Sheet1!$N$2:$N$8</c:f>
              <c:numCache>
                <c:formatCode>General</c:formatCode>
                <c:ptCount val="7"/>
                <c:pt idx="0">
                  <c:v>0.907791117263918</c:v>
                </c:pt>
                <c:pt idx="1">
                  <c:v>1.589761933150511</c:v>
                </c:pt>
                <c:pt idx="2">
                  <c:v>1.135877016323689</c:v>
                </c:pt>
                <c:pt idx="3" formatCode="0.00E+00">
                  <c:v>0.637386409774448</c:v>
                </c:pt>
                <c:pt idx="4">
                  <c:v>0.478719024485521</c:v>
                </c:pt>
                <c:pt idx="5">
                  <c:v>0.364289169828697</c:v>
                </c:pt>
                <c:pt idx="6">
                  <c:v>0.330759145159604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4278064"/>
        <c:axId val="2114281232"/>
      </c:scatterChart>
      <c:valAx>
        <c:axId val="2114278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4281232"/>
        <c:crosses val="autoZero"/>
        <c:crossBetween val="midCat"/>
      </c:valAx>
      <c:valAx>
        <c:axId val="211428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4278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0881642607174103"/>
          <c:y val="0.21337962962963"/>
          <c:w val="0.873794181977253"/>
          <c:h val="0.70005431612715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Sheet1!$Q$1</c:f>
              <c:strCache>
                <c:ptCount val="1"/>
                <c:pt idx="0">
                  <c:v>1/V3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0666426071741032"/>
                  <c:y val="-0.45797426363371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Sheet1!$P$2:$P$8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0.006666667</c:v>
                </c:pt>
                <c:pt idx="5">
                  <c:v>0.003333333</c:v>
                </c:pt>
                <c:pt idx="6">
                  <c:v>0.002</c:v>
                </c:pt>
              </c:numCache>
            </c:numRef>
          </c:xVal>
          <c:yVal>
            <c:numRef>
              <c:f>Sheet1!$Q$2:$Q$8</c:f>
              <c:numCache>
                <c:formatCode>General</c:formatCode>
                <c:ptCount val="7"/>
                <c:pt idx="0">
                  <c:v>1.69104305</c:v>
                </c:pt>
                <c:pt idx="1">
                  <c:v>2.0592063</c:v>
                </c:pt>
                <c:pt idx="2">
                  <c:v>0.8644432</c:v>
                </c:pt>
                <c:pt idx="3">
                  <c:v>1.08019124</c:v>
                </c:pt>
                <c:pt idx="4">
                  <c:v>0.727895276250815</c:v>
                </c:pt>
                <c:pt idx="5">
                  <c:v>0.61488135864185</c:v>
                </c:pt>
                <c:pt idx="6">
                  <c:v>0.591746439017867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4340720"/>
        <c:axId val="2114343888"/>
      </c:scatterChart>
      <c:valAx>
        <c:axId val="211434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4343888"/>
        <c:crosses val="autoZero"/>
        <c:crossBetween val="midCat"/>
      </c:valAx>
      <c:valAx>
        <c:axId val="211434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4340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Sheet1!$X$1</c:f>
              <c:strCache>
                <c:ptCount val="1"/>
                <c:pt idx="0">
                  <c:v>1/V4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075659886264217"/>
                  <c:y val="-0.18097222222222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Sheet1!$W$2:$W$8</c:f>
              <c:numCache>
                <c:formatCode>General</c:formatCode>
                <c:ptCount val="7"/>
                <c:pt idx="0">
                  <c:v>0.1</c:v>
                </c:pt>
                <c:pt idx="1">
                  <c:v>0.05</c:v>
                </c:pt>
                <c:pt idx="2">
                  <c:v>0.025</c:v>
                </c:pt>
                <c:pt idx="3">
                  <c:v>0.0125</c:v>
                </c:pt>
                <c:pt idx="4">
                  <c:v>0.006666667</c:v>
                </c:pt>
                <c:pt idx="5">
                  <c:v>0.003333333</c:v>
                </c:pt>
                <c:pt idx="6">
                  <c:v>0.002</c:v>
                </c:pt>
              </c:numCache>
            </c:numRef>
          </c:xVal>
          <c:yVal>
            <c:numRef>
              <c:f>Sheet1!$X$2:$X$8</c:f>
              <c:numCache>
                <c:formatCode>General</c:formatCode>
                <c:ptCount val="7"/>
                <c:pt idx="0">
                  <c:v>2.736067942039137</c:v>
                </c:pt>
                <c:pt idx="1">
                  <c:v>1.20846506</c:v>
                </c:pt>
                <c:pt idx="2">
                  <c:v>0.66998667</c:v>
                </c:pt>
                <c:pt idx="3">
                  <c:v>0.44665788</c:v>
                </c:pt>
                <c:pt idx="4">
                  <c:v>0.332317770227518</c:v>
                </c:pt>
                <c:pt idx="5">
                  <c:v>0.273351084752777</c:v>
                </c:pt>
                <c:pt idx="6">
                  <c:v>0.242984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5595200"/>
        <c:axId val="2095598368"/>
      </c:scatterChart>
      <c:valAx>
        <c:axId val="2095595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5598368"/>
        <c:crosses val="autoZero"/>
        <c:crossBetween val="midCat"/>
      </c:valAx>
      <c:valAx>
        <c:axId val="209559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5595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12</xdr:row>
      <xdr:rowOff>44450</xdr:rowOff>
    </xdr:from>
    <xdr:to>
      <xdr:col>10</xdr:col>
      <xdr:colOff>450850</xdr:colOff>
      <xdr:row>25</xdr:row>
      <xdr:rowOff>146050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704850</xdr:colOff>
      <xdr:row>13</xdr:row>
      <xdr:rowOff>31750</xdr:rowOff>
    </xdr:from>
    <xdr:to>
      <xdr:col>16</xdr:col>
      <xdr:colOff>234950</xdr:colOff>
      <xdr:row>26</xdr:row>
      <xdr:rowOff>133350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679450</xdr:colOff>
      <xdr:row>13</xdr:row>
      <xdr:rowOff>82550</xdr:rowOff>
    </xdr:from>
    <xdr:to>
      <xdr:col>22</xdr:col>
      <xdr:colOff>298450</xdr:colOff>
      <xdr:row>26</xdr:row>
      <xdr:rowOff>184150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717550</xdr:colOff>
      <xdr:row>13</xdr:row>
      <xdr:rowOff>146050</xdr:rowOff>
    </xdr:from>
    <xdr:to>
      <xdr:col>28</xdr:col>
      <xdr:colOff>247650</xdr:colOff>
      <xdr:row>27</xdr:row>
      <xdr:rowOff>44450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tabSelected="1" workbookViewId="0">
      <selection activeCell="E15" sqref="E15"/>
    </sheetView>
  </sheetViews>
  <sheetFormatPr baseColWidth="10" defaultRowHeight="16" x14ac:dyDescent="0.2"/>
  <cols>
    <col min="1" max="1" width="11.5" customWidth="1"/>
    <col min="7" max="7" width="12" bestFit="1" customWidth="1"/>
    <col min="8" max="8" width="13.33203125" customWidth="1"/>
    <col min="9" max="9" width="12.1640625" bestFit="1" customWidth="1"/>
    <col min="11" max="11" width="12" bestFit="1" customWidth="1"/>
    <col min="24" max="24" width="12" bestFit="1" customWidth="1"/>
  </cols>
  <sheetData>
    <row r="1" spans="1:2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M1" t="s">
        <v>5</v>
      </c>
      <c r="N1" t="s">
        <v>7</v>
      </c>
      <c r="P1" t="s">
        <v>5</v>
      </c>
      <c r="Q1" t="s">
        <v>8</v>
      </c>
      <c r="W1" t="s">
        <v>5</v>
      </c>
      <c r="X1" t="s">
        <v>9</v>
      </c>
    </row>
    <row r="2" spans="1:28" x14ac:dyDescent="0.2">
      <c r="A2">
        <v>10</v>
      </c>
      <c r="B2">
        <v>0.30069200000000001</v>
      </c>
      <c r="C2">
        <v>1.101575</v>
      </c>
      <c r="D2">
        <v>0.59135099999999996</v>
      </c>
      <c r="E2">
        <v>0.36548799999999998</v>
      </c>
      <c r="G2">
        <f>1/A2</f>
        <v>0.1</v>
      </c>
      <c r="H2">
        <f>1/B2</f>
        <v>3.325662139331941</v>
      </c>
      <c r="I2">
        <f>1/C2</f>
        <v>0.90779111726391759</v>
      </c>
      <c r="J2">
        <f>1/D2</f>
        <v>1.6910430522650677</v>
      </c>
      <c r="K2">
        <f>1/E2</f>
        <v>2.7360679420391367</v>
      </c>
      <c r="M2">
        <v>0.1</v>
      </c>
      <c r="N2">
        <f t="shared" ref="N2:N8" si="0">1/C2</f>
        <v>0.90779111726391759</v>
      </c>
      <c r="P2">
        <v>0.1</v>
      </c>
      <c r="Q2">
        <v>1.69104305</v>
      </c>
      <c r="W2">
        <v>0.1</v>
      </c>
      <c r="X2">
        <f>1/E2</f>
        <v>2.7360679420391367</v>
      </c>
    </row>
    <row r="3" spans="1:28" x14ac:dyDescent="0.2">
      <c r="A3">
        <v>20</v>
      </c>
      <c r="B3">
        <v>0.80712200000000001</v>
      </c>
      <c r="C3">
        <v>0.62902499999999995</v>
      </c>
      <c r="D3">
        <v>0.485624</v>
      </c>
      <c r="E3">
        <v>0.82749600000000001</v>
      </c>
      <c r="G3">
        <f>1/A3</f>
        <v>0.05</v>
      </c>
      <c r="H3">
        <f t="shared" ref="H3:H8" si="1">1/B3</f>
        <v>1.2389700689610741</v>
      </c>
      <c r="I3">
        <f t="shared" ref="I3:I8" si="2">1/C3</f>
        <v>1.5897619331505108</v>
      </c>
      <c r="J3">
        <f t="shared" ref="J3:J8" si="3">1/D3</f>
        <v>2.0592062995239115</v>
      </c>
      <c r="K3">
        <f t="shared" ref="K3:K7" si="4">1/E3</f>
        <v>1.2084650560244399</v>
      </c>
      <c r="M3">
        <v>0.05</v>
      </c>
      <c r="N3">
        <f t="shared" si="0"/>
        <v>1.5897619331505108</v>
      </c>
      <c r="P3">
        <v>0.05</v>
      </c>
      <c r="Q3">
        <v>2.0592063</v>
      </c>
      <c r="W3">
        <v>0.05</v>
      </c>
      <c r="X3">
        <v>1.20846506</v>
      </c>
    </row>
    <row r="4" spans="1:28" x14ac:dyDescent="0.2">
      <c r="A4">
        <v>40</v>
      </c>
      <c r="B4">
        <v>1.697128</v>
      </c>
      <c r="C4">
        <v>0.88037699999999997</v>
      </c>
      <c r="D4">
        <v>1.156814</v>
      </c>
      <c r="E4">
        <v>1.492567</v>
      </c>
      <c r="G4">
        <f>1/A4</f>
        <v>2.5000000000000001E-2</v>
      </c>
      <c r="H4">
        <f t="shared" si="1"/>
        <v>0.58923074747455706</v>
      </c>
      <c r="I4">
        <f t="shared" si="2"/>
        <v>1.1358770163236886</v>
      </c>
      <c r="J4">
        <f t="shared" si="3"/>
        <v>0.86444320348820125</v>
      </c>
      <c r="K4">
        <f t="shared" si="4"/>
        <v>0.66998667396505485</v>
      </c>
      <c r="M4">
        <v>2.5000000000000001E-2</v>
      </c>
      <c r="N4">
        <f t="shared" si="0"/>
        <v>1.1358770163236886</v>
      </c>
      <c r="P4">
        <v>2.5000000000000001E-2</v>
      </c>
      <c r="Q4">
        <v>0.86444319999999997</v>
      </c>
      <c r="W4">
        <v>2.5000000000000001E-2</v>
      </c>
      <c r="X4">
        <v>0.66998667000000001</v>
      </c>
    </row>
    <row r="5" spans="1:28" x14ac:dyDescent="0.2">
      <c r="A5">
        <v>80</v>
      </c>
      <c r="B5">
        <v>2.5986989999999999</v>
      </c>
      <c r="C5">
        <v>1.5689070000000001</v>
      </c>
      <c r="D5">
        <v>0.92576199999999997</v>
      </c>
      <c r="E5">
        <v>2.2388499999999998</v>
      </c>
      <c r="G5">
        <f>1/A5</f>
        <v>1.2500000000000001E-2</v>
      </c>
      <c r="H5">
        <f>1/B5</f>
        <v>0.38480793658673051</v>
      </c>
      <c r="I5">
        <f>1/C5</f>
        <v>0.63738640977444805</v>
      </c>
      <c r="J5">
        <f t="shared" si="3"/>
        <v>1.0801912370566085</v>
      </c>
      <c r="K5">
        <f t="shared" si="4"/>
        <v>0.44665788239497961</v>
      </c>
      <c r="M5">
        <v>1.2500000000000001E-2</v>
      </c>
      <c r="N5" s="1">
        <f t="shared" si="0"/>
        <v>0.63738640977444805</v>
      </c>
      <c r="P5">
        <v>1.2500000000000001E-2</v>
      </c>
      <c r="Q5">
        <v>1.08019124</v>
      </c>
      <c r="W5">
        <v>1.2500000000000001E-2</v>
      </c>
      <c r="X5">
        <v>0.44665788000000001</v>
      </c>
    </row>
    <row r="6" spans="1:28" ht="19" x14ac:dyDescent="0.25">
      <c r="A6" s="3">
        <v>150</v>
      </c>
      <c r="B6" s="3">
        <v>3.5743999999999998</v>
      </c>
      <c r="C6" s="3">
        <v>2.088908</v>
      </c>
      <c r="D6" s="3">
        <v>1.3738239999999999</v>
      </c>
      <c r="E6" s="3">
        <v>3.0091679999999998</v>
      </c>
      <c r="G6">
        <f t="shared" ref="G6:G8" si="5">1/A6</f>
        <v>6.6666666666666671E-3</v>
      </c>
      <c r="H6">
        <f t="shared" si="1"/>
        <v>0.27976723366159356</v>
      </c>
      <c r="I6">
        <f t="shared" si="2"/>
        <v>0.47871902448552067</v>
      </c>
      <c r="J6">
        <f t="shared" si="3"/>
        <v>0.72789527625081529</v>
      </c>
      <c r="K6">
        <f t="shared" si="4"/>
        <v>0.33231777022751807</v>
      </c>
      <c r="M6">
        <v>6.6666670000000003E-3</v>
      </c>
      <c r="N6">
        <f t="shared" si="0"/>
        <v>0.47871902448552067</v>
      </c>
      <c r="P6">
        <v>6.6666670000000003E-3</v>
      </c>
      <c r="Q6">
        <f>1/D6</f>
        <v>0.72789527625081529</v>
      </c>
      <c r="W6">
        <v>6.6666670000000003E-3</v>
      </c>
      <c r="X6">
        <f>1/E6</f>
        <v>0.33231777022751807</v>
      </c>
    </row>
    <row r="7" spans="1:28" ht="19" x14ac:dyDescent="0.25">
      <c r="A7" s="3">
        <v>300</v>
      </c>
      <c r="B7" s="3">
        <v>4.4539989999999996</v>
      </c>
      <c r="C7" s="3">
        <v>2.745072</v>
      </c>
      <c r="D7" s="3">
        <v>1.6263300000000001</v>
      </c>
      <c r="E7" s="3">
        <v>3.658299</v>
      </c>
      <c r="G7">
        <f t="shared" si="5"/>
        <v>3.3333333333333335E-3</v>
      </c>
      <c r="H7">
        <f t="shared" si="1"/>
        <v>0.22451733823918688</v>
      </c>
      <c r="I7">
        <f t="shared" si="2"/>
        <v>0.36428916982869669</v>
      </c>
      <c r="J7">
        <f t="shared" si="3"/>
        <v>0.61488135864185001</v>
      </c>
      <c r="K7">
        <f t="shared" si="4"/>
        <v>0.2733510847527772</v>
      </c>
      <c r="M7">
        <v>3.333333E-3</v>
      </c>
      <c r="N7">
        <f t="shared" si="0"/>
        <v>0.36428916982869669</v>
      </c>
      <c r="P7">
        <v>3.333333E-3</v>
      </c>
      <c r="Q7">
        <f>1/D7</f>
        <v>0.61488135864185001</v>
      </c>
      <c r="W7">
        <v>3.333333E-3</v>
      </c>
      <c r="X7">
        <f>1/E7</f>
        <v>0.2733510847527772</v>
      </c>
    </row>
    <row r="8" spans="1:28" ht="19" x14ac:dyDescent="0.25">
      <c r="A8" s="3">
        <v>500</v>
      </c>
      <c r="B8" s="3">
        <v>5.0586419999999999</v>
      </c>
      <c r="C8" s="3">
        <v>3.0233479999999999</v>
      </c>
      <c r="D8" s="3">
        <v>1.689913</v>
      </c>
      <c r="E8" s="3" t="s">
        <v>16</v>
      </c>
      <c r="G8">
        <f t="shared" si="5"/>
        <v>2E-3</v>
      </c>
      <c r="H8">
        <f t="shared" si="1"/>
        <v>0.19768151215286633</v>
      </c>
      <c r="I8">
        <f t="shared" si="2"/>
        <v>0.33075914515960453</v>
      </c>
      <c r="J8">
        <f t="shared" si="3"/>
        <v>0.59174643901786661</v>
      </c>
      <c r="K8">
        <f>1/4115490</f>
        <v>2.4298443198744258E-7</v>
      </c>
      <c r="M8">
        <v>2E-3</v>
      </c>
      <c r="N8">
        <f t="shared" si="0"/>
        <v>0.33075914515960453</v>
      </c>
      <c r="P8">
        <v>2E-3</v>
      </c>
      <c r="Q8">
        <f>1/D8</f>
        <v>0.59174643901786661</v>
      </c>
      <c r="W8">
        <v>2E-3</v>
      </c>
      <c r="X8">
        <v>0.24298400000000001</v>
      </c>
    </row>
    <row r="11" spans="1:28" x14ac:dyDescent="0.2">
      <c r="F11" t="s">
        <v>14</v>
      </c>
      <c r="G11" t="s">
        <v>11</v>
      </c>
      <c r="H11" t="s">
        <v>15</v>
      </c>
      <c r="I11" t="s">
        <v>13</v>
      </c>
      <c r="L11" t="s">
        <v>10</v>
      </c>
      <c r="M11" t="s">
        <v>11</v>
      </c>
      <c r="N11" t="s">
        <v>12</v>
      </c>
      <c r="O11" t="s">
        <v>13</v>
      </c>
      <c r="S11" t="s">
        <v>14</v>
      </c>
      <c r="T11" t="s">
        <v>11</v>
      </c>
      <c r="U11" t="s">
        <v>15</v>
      </c>
      <c r="V11" t="s">
        <v>13</v>
      </c>
      <c r="Y11" t="s">
        <v>14</v>
      </c>
      <c r="Z11" t="s">
        <v>11</v>
      </c>
      <c r="AA11" t="s">
        <v>15</v>
      </c>
      <c r="AB11" t="s">
        <v>13</v>
      </c>
    </row>
    <row r="12" spans="1:28" x14ac:dyDescent="0.2">
      <c r="F12">
        <v>8.9999999999999998E-4</v>
      </c>
      <c r="G12">
        <f>1/F12</f>
        <v>1111.1111111111111</v>
      </c>
      <c r="H12">
        <v>31.248000000000001</v>
      </c>
      <c r="I12">
        <f>H12*G12</f>
        <v>34720</v>
      </c>
      <c r="L12">
        <v>0.56730000000000003</v>
      </c>
      <c r="M12">
        <f>1/L12</f>
        <v>1.7627357659086902</v>
      </c>
      <c r="N12">
        <v>7.3844000000000003</v>
      </c>
      <c r="O12">
        <f>N12*M12</f>
        <v>13.016745989776132</v>
      </c>
      <c r="R12" s="2"/>
      <c r="S12">
        <v>0.72570000000000001</v>
      </c>
      <c r="T12">
        <f>1/S12</f>
        <v>1.3779798814937301</v>
      </c>
      <c r="U12">
        <v>12.779</v>
      </c>
      <c r="V12">
        <f>U12*T12</f>
        <v>17.609204905608376</v>
      </c>
      <c r="Y12">
        <v>0.13109999999999999</v>
      </c>
      <c r="Z12">
        <f>1/Y12</f>
        <v>7.6277650648360034</v>
      </c>
      <c r="AA12">
        <v>25.021999999999998</v>
      </c>
      <c r="AB12">
        <f>AA12*Z12</f>
        <v>190.86193745232646</v>
      </c>
    </row>
    <row r="13" spans="1:28" x14ac:dyDescent="0.2">
      <c r="A13" t="s">
        <v>17</v>
      </c>
      <c r="B13" t="s">
        <v>21</v>
      </c>
      <c r="C13" t="s">
        <v>18</v>
      </c>
      <c r="D13" t="s">
        <v>19</v>
      </c>
      <c r="E13" t="s">
        <v>20</v>
      </c>
    </row>
    <row r="14" spans="1:28" x14ac:dyDescent="0.2">
      <c r="A14">
        <v>7.4999999999999997E-2</v>
      </c>
      <c r="B14">
        <f>G12/A14</f>
        <v>14814.814814814816</v>
      </c>
      <c r="C14">
        <f>M12/A14</f>
        <v>23.503143545449202</v>
      </c>
      <c r="D14">
        <f>T12/A14</f>
        <v>18.373065086583068</v>
      </c>
      <c r="E14">
        <f>Z12/0.075</f>
        <v>101.70353419781338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6" x14ac:dyDescent="0.2"/>
  <sheetData>
    <row r="1" spans="1:2" x14ac:dyDescent="0.2">
      <c r="A1" t="s">
        <v>23</v>
      </c>
      <c r="B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2016-11-02T23:40:50Z</dcterms:created>
  <dcterms:modified xsi:type="dcterms:W3CDTF">2016-11-05T18:37:37Z</dcterms:modified>
</cp:coreProperties>
</file>