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showInkAnnotation="0" autoCompressPictures="0"/>
  <bookViews>
    <workbookView xWindow="0" yWindow="0" windowWidth="20730" windowHeight="11760" tabRatio="500" activeTab="1"/>
  </bookViews>
  <sheets>
    <sheet name="Budget" sheetId="1" r:id="rId1"/>
    <sheet name="Expenses of F-Y" sheetId="2" r:id="rId2"/>
  </sheets>
  <calcPr calcId="125725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45" i="2"/>
  <c r="B90"/>
  <c r="F44"/>
  <c r="B89"/>
  <c r="F43"/>
  <c r="B88"/>
  <c r="F42"/>
  <c r="B87"/>
  <c r="F41"/>
  <c r="B86"/>
  <c r="F40"/>
  <c r="B85"/>
  <c r="C46"/>
  <c r="C14"/>
  <c r="D14"/>
  <c r="E14"/>
  <c r="F16"/>
  <c r="F46"/>
  <c r="D46"/>
  <c r="E46"/>
  <c r="F48"/>
  <c r="E48"/>
  <c r="D48"/>
  <c r="C48"/>
  <c r="E16" i="1"/>
  <c r="D16"/>
  <c r="C16"/>
  <c r="C14"/>
  <c r="D14"/>
  <c r="E14"/>
  <c r="F16"/>
  <c r="E30" i="2"/>
  <c r="E29"/>
  <c r="E28"/>
  <c r="D30"/>
  <c r="D29"/>
  <c r="D28"/>
  <c r="C30"/>
  <c r="C29"/>
  <c r="C28"/>
  <c r="F8" i="1"/>
  <c r="F9"/>
  <c r="F11"/>
  <c r="F12"/>
  <c r="F10"/>
  <c r="F13"/>
  <c r="F14"/>
</calcChain>
</file>

<file path=xl/sharedStrings.xml><?xml version="1.0" encoding="utf-8"?>
<sst xmlns="http://schemas.openxmlformats.org/spreadsheetml/2006/main" count="44" uniqueCount="27">
  <si>
    <t>Buildings</t>
  </si>
  <si>
    <t>Advertising</t>
  </si>
  <si>
    <t>TOTAL:</t>
  </si>
  <si>
    <t>Expenses</t>
  </si>
  <si>
    <t xml:space="preserve">Paying employees </t>
  </si>
  <si>
    <t>Total per expense</t>
  </si>
  <si>
    <t xml:space="preserve"> </t>
  </si>
  <si>
    <t>AVERAGE expected amount to be spent per year:</t>
  </si>
  <si>
    <t>Money left</t>
  </si>
  <si>
    <t>Profit in CAD$</t>
  </si>
  <si>
    <t>Highest Expense</t>
  </si>
  <si>
    <t>Lowest Expense</t>
  </si>
  <si>
    <t>Average Expense</t>
  </si>
  <si>
    <t>AVERAGE Actual amount spent per year:</t>
  </si>
  <si>
    <t>Company Official profit:</t>
  </si>
  <si>
    <t>Percentages</t>
  </si>
  <si>
    <t>Done by using % formula</t>
  </si>
  <si>
    <t>Ordering of equipment</t>
  </si>
  <si>
    <t>Extra cost (emergency)</t>
  </si>
  <si>
    <t>NHL players</t>
  </si>
  <si>
    <t>Average spent every year</t>
  </si>
  <si>
    <t>Money made from paying customers</t>
  </si>
  <si>
    <t>Money available: 39 000</t>
  </si>
  <si>
    <t>Amount to exceed in order to make profit:34 500</t>
  </si>
  <si>
    <t>F-YACCARINI's camp table for pie chart:</t>
  </si>
  <si>
    <t>Where most the budget is spent!!</t>
  </si>
  <si>
    <r>
      <rPr>
        <b/>
        <u/>
        <sz val="13"/>
        <color rgb="FFFFFF00"/>
        <rFont val="Calibri"/>
        <scheme val="minor"/>
      </rPr>
      <t>Profit:</t>
    </r>
    <r>
      <rPr>
        <sz val="13"/>
        <color rgb="FFFFFF00"/>
        <rFont val="Calibri"/>
        <scheme val="minor"/>
      </rPr>
      <t xml:space="preserve"> 39 000 - 34 500 = 4500</t>
    </r>
  </si>
</sst>
</file>

<file path=xl/styles.xml><?xml version="1.0" encoding="utf-8"?>
<styleSheet xmlns="http://schemas.openxmlformats.org/spreadsheetml/2006/main">
  <numFmts count="1">
    <numFmt numFmtId="164" formatCode="&quot;$&quot;#,##0"/>
  </numFmts>
  <fonts count="37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2"/>
      <color theme="1"/>
      <name val="Apple Chancery"/>
    </font>
    <font>
      <b/>
      <i/>
      <sz val="12"/>
      <color theme="1"/>
      <name val="Apple Chancery"/>
    </font>
    <font>
      <sz val="12"/>
      <color theme="1"/>
      <name val="Apple Chancery"/>
    </font>
    <font>
      <b/>
      <sz val="12"/>
      <color rgb="FF000000"/>
      <name val="Apple Chancery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i/>
      <sz val="12"/>
      <color rgb="FF000000"/>
      <name val="Apple Chancery"/>
    </font>
    <font>
      <sz val="8"/>
      <name val="Calibri"/>
      <family val="2"/>
      <scheme val="minor"/>
    </font>
    <font>
      <b/>
      <i/>
      <sz val="18"/>
      <color rgb="FF000000"/>
      <name val="Apple Chancery"/>
    </font>
    <font>
      <b/>
      <sz val="18"/>
      <color theme="1"/>
      <name val="Apple Chancery"/>
    </font>
    <font>
      <b/>
      <i/>
      <sz val="12"/>
      <color rgb="FFFF0000"/>
      <name val="Apple Chancery"/>
    </font>
    <font>
      <sz val="26"/>
      <color theme="1"/>
      <name val="American Typewriter"/>
    </font>
    <font>
      <sz val="16"/>
      <color theme="1"/>
      <name val="Phosphate Inline"/>
    </font>
    <font>
      <sz val="13"/>
      <color rgb="FFFFFF00"/>
      <name val="Calibri"/>
      <scheme val="minor"/>
    </font>
    <font>
      <b/>
      <u/>
      <sz val="13"/>
      <color rgb="FFFFFF00"/>
      <name val="Calibri"/>
      <scheme val="minor"/>
    </font>
    <font>
      <b/>
      <sz val="11"/>
      <color theme="0"/>
      <name val="Arial"/>
    </font>
    <font>
      <sz val="12"/>
      <color theme="0"/>
      <name val="Arial"/>
    </font>
    <font>
      <sz val="12"/>
      <color rgb="FF000000"/>
      <name val="Calibri"/>
      <family val="2"/>
      <scheme val="minor"/>
    </font>
    <font>
      <sz val="12"/>
      <color rgb="FF000000"/>
      <name val="Apple Chancery"/>
    </font>
    <font>
      <b/>
      <sz val="18"/>
      <color rgb="FF000000"/>
      <name val="Apple Chancery"/>
    </font>
    <font>
      <b/>
      <u/>
      <sz val="12"/>
      <color rgb="FF000000"/>
      <name val="Apple Chancery"/>
    </font>
    <font>
      <b/>
      <u/>
      <sz val="20"/>
      <color theme="1"/>
      <name val="Calibri"/>
      <scheme val="minor"/>
    </font>
    <font>
      <sz val="14"/>
      <color theme="1"/>
      <name val="Phosphate Inline"/>
    </font>
    <font>
      <sz val="14"/>
      <color rgb="FF000000"/>
      <name val="Phosphate Inline"/>
    </font>
    <font>
      <sz val="12"/>
      <color rgb="FFFF0000"/>
      <name val="Calibri"/>
      <family val="2"/>
      <scheme val="minor"/>
    </font>
    <font>
      <b/>
      <sz val="10"/>
      <color theme="1"/>
      <name val="Apple Chancery"/>
    </font>
    <font>
      <sz val="12"/>
      <name val="Apple Chancery"/>
    </font>
    <font>
      <b/>
      <i/>
      <sz val="12"/>
      <name val="Apple Chancery"/>
    </font>
    <font>
      <b/>
      <i/>
      <sz val="18"/>
      <name val="Apple Chancery"/>
    </font>
    <font>
      <b/>
      <u/>
      <sz val="13"/>
      <color theme="2" tint="-0.249977111117893"/>
      <name val="Calibri"/>
      <family val="2"/>
      <scheme val="minor"/>
    </font>
    <font>
      <b/>
      <u/>
      <sz val="13"/>
      <color theme="1"/>
      <name val="Calibri"/>
      <family val="2"/>
      <scheme val="minor"/>
    </font>
    <font>
      <sz val="13"/>
      <color rgb="FFFFFF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rgb="FFB8CCE4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4F81BD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6" tint="-0.249977111117893"/>
        <bgColor rgb="FF000000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963634"/>
        <bgColor rgb="FF000000"/>
      </patternFill>
    </fill>
    <fill>
      <patternFill patternType="solid">
        <fgColor rgb="FFB8CCE4"/>
        <bgColor rgb="FF000000"/>
      </patternFill>
    </fill>
    <fill>
      <patternFill patternType="solid">
        <fgColor rgb="FFDCE6F1"/>
        <bgColor rgb="FF000000"/>
      </patternFill>
    </fill>
    <fill>
      <patternFill patternType="solid">
        <fgColor rgb="FF76933C"/>
        <bgColor rgb="FF000000"/>
      </patternFill>
    </fill>
  </fills>
  <borders count="24">
    <border>
      <left/>
      <right/>
      <top/>
      <bottom/>
      <diagonal/>
    </border>
    <border>
      <left/>
      <right style="medium">
        <color rgb="FFFFFFFF"/>
      </right>
      <top/>
      <bottom style="thick">
        <color rgb="FFFFFFFF"/>
      </bottom>
      <diagonal/>
    </border>
    <border>
      <left/>
      <right/>
      <top/>
      <bottom style="thick">
        <color rgb="FFFFFFFF"/>
      </bottom>
      <diagonal/>
    </border>
    <border>
      <left/>
      <right style="medium">
        <color rgb="FFFFFFFF"/>
      </right>
      <top/>
      <bottom style="medium">
        <color rgb="FFFFFFFF"/>
      </bottom>
      <diagonal/>
    </border>
    <border>
      <left/>
      <right/>
      <top/>
      <bottom style="medium">
        <color rgb="FFFFFFFF"/>
      </bottom>
      <diagonal/>
    </border>
    <border>
      <left/>
      <right style="medium">
        <color rgb="FFFFFFFF"/>
      </right>
      <top style="medium">
        <color rgb="FFFFFFFF"/>
      </top>
      <bottom/>
      <diagonal/>
    </border>
    <border>
      <left style="medium">
        <color rgb="FFFFFFFF"/>
      </left>
      <right/>
      <top style="medium">
        <color rgb="FFFFFFFF"/>
      </top>
      <bottom/>
      <diagonal/>
    </border>
    <border>
      <left style="medium">
        <color rgb="FFFFFFFF"/>
      </left>
      <right/>
      <top/>
      <bottom style="medium">
        <color rgb="FFFFFFFF"/>
      </bottom>
      <diagonal/>
    </border>
    <border>
      <left style="medium">
        <color rgb="FFFFFFFF"/>
      </left>
      <right/>
      <top style="thick">
        <color rgb="FFFFFFFF"/>
      </top>
      <bottom/>
      <diagonal/>
    </border>
    <border>
      <left style="medium">
        <color rgb="FFFFFFFF"/>
      </left>
      <right/>
      <top/>
      <bottom style="thick">
        <color rgb="FFFFFFFF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/>
      <diagonal/>
    </border>
    <border>
      <left style="medium">
        <color rgb="FFFFFFFF"/>
      </left>
      <right style="medium">
        <color rgb="FFFFFFFF"/>
      </right>
      <top/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 style="thick">
        <color rgb="FFFFFFFF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ck">
        <color rgb="FFFFFFFF"/>
      </top>
      <bottom/>
      <diagonal/>
    </border>
    <border>
      <left style="thin">
        <color auto="1"/>
      </left>
      <right/>
      <top style="thick">
        <color rgb="FFFFFFFF"/>
      </top>
      <bottom/>
      <diagonal/>
    </border>
    <border>
      <left style="thin">
        <color auto="1"/>
      </left>
      <right/>
      <top/>
      <bottom/>
      <diagonal/>
    </border>
    <border>
      <left style="medium">
        <color rgb="FFFFFFFF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 style="medium">
        <color rgb="FFFFFFFF"/>
      </top>
      <bottom/>
      <diagonal/>
    </border>
  </borders>
  <cellStyleXfs count="142">
    <xf numFmtId="0" fontId="0" fillId="0" borderId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9" fontId="1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</cellStyleXfs>
  <cellXfs count="94">
    <xf numFmtId="0" fontId="0" fillId="0" borderId="0" xfId="0"/>
    <xf numFmtId="0" fontId="5" fillId="2" borderId="3" xfId="0" applyFont="1" applyFill="1" applyBorder="1" applyAlignment="1">
      <alignment vertical="center"/>
    </xf>
    <xf numFmtId="0" fontId="5" fillId="3" borderId="3" xfId="0" applyFont="1" applyFill="1" applyBorder="1" applyAlignment="1">
      <alignment vertical="center"/>
    </xf>
    <xf numFmtId="0" fontId="3" fillId="7" borderId="1" xfId="0" applyFont="1" applyFill="1" applyBorder="1" applyAlignment="1">
      <alignment vertical="center"/>
    </xf>
    <xf numFmtId="0" fontId="4" fillId="7" borderId="2" xfId="0" applyFont="1" applyFill="1" applyBorder="1" applyAlignment="1">
      <alignment vertical="center"/>
    </xf>
    <xf numFmtId="0" fontId="4" fillId="7" borderId="2" xfId="0" applyFont="1" applyFill="1" applyBorder="1" applyAlignment="1">
      <alignment horizontal="center" vertical="center"/>
    </xf>
    <xf numFmtId="3" fontId="5" fillId="2" borderId="4" xfId="0" applyNumberFormat="1" applyFont="1" applyFill="1" applyBorder="1" applyAlignment="1">
      <alignment horizontal="center" vertical="center"/>
    </xf>
    <xf numFmtId="3" fontId="5" fillId="3" borderId="4" xfId="0" applyNumberFormat="1" applyFont="1" applyFill="1" applyBorder="1" applyAlignment="1">
      <alignment horizontal="center" vertical="center"/>
    </xf>
    <xf numFmtId="3" fontId="9" fillId="4" borderId="2" xfId="0" applyNumberFormat="1" applyFont="1" applyFill="1" applyBorder="1" applyAlignment="1">
      <alignment horizontal="center" vertical="center"/>
    </xf>
    <xf numFmtId="3" fontId="5" fillId="11" borderId="4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5" fillId="0" borderId="0" xfId="0" applyFont="1" applyFill="1" applyAlignment="1"/>
    <xf numFmtId="0" fontId="0" fillId="12" borderId="13" xfId="0" applyFill="1" applyBorder="1" applyAlignment="1">
      <alignment horizontal="center" vertical="center"/>
    </xf>
    <xf numFmtId="0" fontId="0" fillId="12" borderId="13" xfId="0" applyFill="1" applyBorder="1"/>
    <xf numFmtId="0" fontId="18" fillId="12" borderId="13" xfId="0" applyFont="1" applyFill="1" applyBorder="1"/>
    <xf numFmtId="164" fontId="19" fillId="12" borderId="13" xfId="0" applyNumberFormat="1" applyFont="1" applyFill="1" applyBorder="1"/>
    <xf numFmtId="0" fontId="0" fillId="0" borderId="0" xfId="0" applyFill="1"/>
    <xf numFmtId="0" fontId="20" fillId="0" borderId="0" xfId="0" applyFont="1" applyFill="1"/>
    <xf numFmtId="0" fontId="20" fillId="0" borderId="0" xfId="0" applyFont="1" applyFill="1"/>
    <xf numFmtId="0" fontId="6" fillId="16" borderId="1" xfId="0" applyFont="1" applyFill="1" applyBorder="1" applyAlignment="1">
      <alignment vertical="center"/>
    </xf>
    <xf numFmtId="0" fontId="9" fillId="16" borderId="2" xfId="0" applyFont="1" applyFill="1" applyBorder="1" applyAlignment="1">
      <alignment horizontal="center" vertical="center"/>
    </xf>
    <xf numFmtId="0" fontId="21" fillId="17" borderId="3" xfId="0" applyFont="1" applyFill="1" applyBorder="1" applyAlignment="1">
      <alignment vertical="center"/>
    </xf>
    <xf numFmtId="0" fontId="21" fillId="18" borderId="3" xfId="0" applyFont="1" applyFill="1" applyBorder="1" applyAlignment="1">
      <alignment vertical="center"/>
    </xf>
    <xf numFmtId="0" fontId="0" fillId="0" borderId="0" xfId="0" applyFill="1" applyBorder="1"/>
    <xf numFmtId="164" fontId="19" fillId="0" borderId="0" xfId="0" applyNumberFormat="1" applyFont="1" applyFill="1" applyBorder="1"/>
    <xf numFmtId="0" fontId="2" fillId="0" borderId="0" xfId="0" applyFont="1" applyFill="1" applyAlignment="1"/>
    <xf numFmtId="164" fontId="19" fillId="0" borderId="0" xfId="0" applyNumberFormat="1" applyFont="1" applyFill="1"/>
    <xf numFmtId="0" fontId="25" fillId="0" borderId="0" xfId="0" applyFont="1" applyFill="1" applyAlignment="1">
      <alignment vertical="center"/>
    </xf>
    <xf numFmtId="0" fontId="0" fillId="0" borderId="0" xfId="0" applyNumberFormat="1"/>
    <xf numFmtId="0" fontId="13" fillId="0" borderId="0" xfId="0" applyFont="1" applyFill="1" applyBorder="1" applyAlignment="1">
      <alignment horizontal="center" vertical="center"/>
    </xf>
    <xf numFmtId="10" fontId="27" fillId="0" borderId="0" xfId="129" applyNumberFormat="1" applyFont="1" applyFill="1" applyBorder="1" applyAlignment="1">
      <alignment horizontal="center" vertical="center"/>
    </xf>
    <xf numFmtId="0" fontId="9" fillId="0" borderId="0" xfId="0" applyFont="1" applyFill="1" applyBorder="1" applyAlignment="1">
      <alignment vertical="center"/>
    </xf>
    <xf numFmtId="0" fontId="9" fillId="16" borderId="19" xfId="0" applyFont="1" applyFill="1" applyBorder="1" applyAlignment="1">
      <alignment horizontal="center" vertical="center"/>
    </xf>
    <xf numFmtId="10" fontId="0" fillId="11" borderId="20" xfId="129" applyNumberFormat="1" applyFont="1" applyFill="1" applyBorder="1" applyAlignment="1">
      <alignment horizontal="center" vertical="center"/>
    </xf>
    <xf numFmtId="10" fontId="0" fillId="11" borderId="21" xfId="129" applyNumberFormat="1" applyFont="1" applyFill="1" applyBorder="1" applyAlignment="1">
      <alignment horizontal="center" vertical="center"/>
    </xf>
    <xf numFmtId="0" fontId="0" fillId="0" borderId="18" xfId="0" applyBorder="1"/>
    <xf numFmtId="0" fontId="20" fillId="0" borderId="0" xfId="0" applyFont="1" applyFill="1" applyAlignment="1"/>
    <xf numFmtId="0" fontId="5" fillId="6" borderId="3" xfId="0" applyFont="1" applyFill="1" applyBorder="1" applyAlignment="1">
      <alignment vertical="center"/>
    </xf>
    <xf numFmtId="0" fontId="9" fillId="4" borderId="0" xfId="0" applyFont="1" applyFill="1" applyBorder="1" applyAlignment="1">
      <alignment horizontal="center" vertical="center"/>
    </xf>
    <xf numFmtId="3" fontId="29" fillId="11" borderId="4" xfId="0" applyNumberFormat="1" applyFont="1" applyFill="1" applyBorder="1" applyAlignment="1">
      <alignment horizontal="center" vertical="center"/>
    </xf>
    <xf numFmtId="3" fontId="30" fillId="4" borderId="2" xfId="0" applyNumberFormat="1" applyFont="1" applyFill="1" applyBorder="1" applyAlignment="1">
      <alignment horizontal="center" vertical="center"/>
    </xf>
    <xf numFmtId="0" fontId="32" fillId="13" borderId="0" xfId="0" applyFont="1" applyFill="1"/>
    <xf numFmtId="0" fontId="33" fillId="14" borderId="0" xfId="0" applyFont="1" applyFill="1" applyAlignment="1">
      <alignment horizontal="left" vertical="center" wrapText="1"/>
    </xf>
    <xf numFmtId="0" fontId="34" fillId="15" borderId="0" xfId="0" applyFont="1" applyFill="1"/>
    <xf numFmtId="3" fontId="14" fillId="11" borderId="14" xfId="0" applyNumberFormat="1" applyFont="1" applyFill="1" applyBorder="1" applyAlignment="1">
      <alignment horizontal="center" vertical="center"/>
    </xf>
    <xf numFmtId="0" fontId="14" fillId="11" borderId="0" xfId="0" applyFont="1" applyFill="1" applyAlignment="1">
      <alignment horizontal="center" vertical="center"/>
    </xf>
    <xf numFmtId="3" fontId="14" fillId="11" borderId="15" xfId="0" applyNumberFormat="1" applyFont="1" applyFill="1" applyBorder="1" applyAlignment="1">
      <alignment horizontal="center" vertical="center"/>
    </xf>
    <xf numFmtId="0" fontId="14" fillId="11" borderId="16" xfId="0" applyFont="1" applyFill="1" applyBorder="1" applyAlignment="1">
      <alignment horizontal="center" vertical="center"/>
    </xf>
    <xf numFmtId="0" fontId="0" fillId="11" borderId="0" xfId="0" applyFill="1"/>
    <xf numFmtId="3" fontId="35" fillId="6" borderId="0" xfId="0" applyNumberFormat="1" applyFont="1" applyFill="1"/>
    <xf numFmtId="0" fontId="3" fillId="6" borderId="0" xfId="0" applyFont="1" applyFill="1" applyBorder="1" applyAlignment="1">
      <alignment vertical="center"/>
    </xf>
    <xf numFmtId="0" fontId="26" fillId="0" borderId="0" xfId="0" applyFont="1" applyFill="1" applyAlignment="1">
      <alignment vertical="center"/>
    </xf>
    <xf numFmtId="0" fontId="4" fillId="11" borderId="0" xfId="0" applyFont="1" applyFill="1" applyBorder="1" applyAlignment="1">
      <alignment horizontal="center" vertical="center"/>
    </xf>
    <xf numFmtId="0" fontId="4" fillId="11" borderId="2" xfId="0" applyFont="1" applyFill="1" applyBorder="1" applyAlignment="1">
      <alignment horizontal="center" vertical="center"/>
    </xf>
    <xf numFmtId="3" fontId="11" fillId="9" borderId="8" xfId="0" applyNumberFormat="1" applyFont="1" applyFill="1" applyBorder="1" applyAlignment="1">
      <alignment horizontal="center" vertical="center"/>
    </xf>
    <xf numFmtId="0" fontId="11" fillId="9" borderId="9" xfId="0" applyFont="1" applyFill="1" applyBorder="1" applyAlignment="1">
      <alignment horizontal="center" vertical="center"/>
    </xf>
    <xf numFmtId="0" fontId="28" fillId="3" borderId="5" xfId="0" applyFont="1" applyFill="1" applyBorder="1" applyAlignment="1">
      <alignment vertical="center"/>
    </xf>
    <xf numFmtId="0" fontId="28" fillId="3" borderId="3" xfId="0" applyFont="1" applyFill="1" applyBorder="1" applyAlignment="1">
      <alignment vertical="center"/>
    </xf>
    <xf numFmtId="3" fontId="3" fillId="3" borderId="10" xfId="0" applyNumberFormat="1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3" fontId="12" fillId="8" borderId="12" xfId="0" applyNumberFormat="1" applyFont="1" applyFill="1" applyBorder="1" applyAlignment="1">
      <alignment vertical="center"/>
    </xf>
    <xf numFmtId="0" fontId="12" fillId="8" borderId="11" xfId="0" applyFont="1" applyFill="1" applyBorder="1" applyAlignment="1">
      <alignment vertical="center"/>
    </xf>
    <xf numFmtId="0" fontId="3" fillId="3" borderId="5" xfId="0" applyFont="1" applyFill="1" applyBorder="1" applyAlignment="1">
      <alignment vertical="center"/>
    </xf>
    <xf numFmtId="0" fontId="3" fillId="3" borderId="3" xfId="0" applyFont="1" applyFill="1" applyBorder="1" applyAlignment="1">
      <alignment vertical="center"/>
    </xf>
    <xf numFmtId="3" fontId="6" fillId="3" borderId="6" xfId="0" applyNumberFormat="1" applyFont="1" applyFill="1" applyBorder="1" applyAlignment="1">
      <alignment horizontal="center" vertical="center"/>
    </xf>
    <xf numFmtId="3" fontId="6" fillId="3" borderId="7" xfId="0" applyNumberFormat="1" applyFont="1" applyFill="1" applyBorder="1" applyAlignment="1">
      <alignment horizontal="center" vertical="center"/>
    </xf>
    <xf numFmtId="3" fontId="3" fillId="3" borderId="5" xfId="0" applyNumberFormat="1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4" fillId="10" borderId="0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vertical="center"/>
    </xf>
    <xf numFmtId="0" fontId="3" fillId="6" borderId="3" xfId="0" applyFont="1" applyFill="1" applyBorder="1" applyAlignment="1">
      <alignment vertical="center"/>
    </xf>
    <xf numFmtId="3" fontId="6" fillId="11" borderId="6" xfId="0" applyNumberFormat="1" applyFont="1" applyFill="1" applyBorder="1" applyAlignment="1">
      <alignment horizontal="center" vertical="center"/>
    </xf>
    <xf numFmtId="3" fontId="6" fillId="11" borderId="7" xfId="0" applyNumberFormat="1" applyFont="1" applyFill="1" applyBorder="1" applyAlignment="1">
      <alignment horizontal="center" vertical="center"/>
    </xf>
    <xf numFmtId="3" fontId="3" fillId="11" borderId="5" xfId="0" applyNumberFormat="1" applyFont="1" applyFill="1" applyBorder="1" applyAlignment="1">
      <alignment horizontal="center" vertical="center"/>
    </xf>
    <xf numFmtId="0" fontId="3" fillId="11" borderId="3" xfId="0" applyFont="1" applyFill="1" applyBorder="1" applyAlignment="1">
      <alignment horizontal="center" vertical="center"/>
    </xf>
    <xf numFmtId="3" fontId="3" fillId="11" borderId="10" xfId="0" applyNumberFormat="1" applyFont="1" applyFill="1" applyBorder="1" applyAlignment="1">
      <alignment horizontal="center" vertical="center"/>
    </xf>
    <xf numFmtId="0" fontId="3" fillId="11" borderId="11" xfId="0" applyFont="1" applyFill="1" applyBorder="1" applyAlignment="1">
      <alignment horizontal="center" vertical="center"/>
    </xf>
    <xf numFmtId="3" fontId="31" fillId="5" borderId="8" xfId="0" applyNumberFormat="1" applyFont="1" applyFill="1" applyBorder="1" applyAlignment="1">
      <alignment horizontal="center" vertical="center"/>
    </xf>
    <xf numFmtId="0" fontId="31" fillId="5" borderId="9" xfId="0" applyFont="1" applyFill="1" applyBorder="1" applyAlignment="1">
      <alignment horizontal="center" vertical="center"/>
    </xf>
    <xf numFmtId="0" fontId="14" fillId="11" borderId="22" xfId="0" applyFont="1" applyFill="1" applyBorder="1" applyAlignment="1">
      <alignment horizontal="center" vertical="center"/>
    </xf>
    <xf numFmtId="0" fontId="14" fillId="11" borderId="16" xfId="0" applyFont="1" applyFill="1" applyBorder="1" applyAlignment="1">
      <alignment horizontal="center" vertical="center"/>
    </xf>
    <xf numFmtId="0" fontId="6" fillId="18" borderId="5" xfId="0" applyFont="1" applyFill="1" applyBorder="1" applyAlignment="1">
      <alignment vertical="center"/>
    </xf>
    <xf numFmtId="0" fontId="6" fillId="18" borderId="3" xfId="0" applyFont="1" applyFill="1" applyBorder="1" applyAlignment="1">
      <alignment vertical="center"/>
    </xf>
    <xf numFmtId="3" fontId="11" fillId="19" borderId="8" xfId="0" applyNumberFormat="1" applyFont="1" applyFill="1" applyBorder="1" applyAlignment="1">
      <alignment horizontal="center" vertical="center"/>
    </xf>
    <xf numFmtId="3" fontId="11" fillId="19" borderId="9" xfId="0" applyNumberFormat="1" applyFont="1" applyFill="1" applyBorder="1" applyAlignment="1">
      <alignment horizontal="center" vertical="center"/>
    </xf>
    <xf numFmtId="0" fontId="23" fillId="18" borderId="5" xfId="0" applyFont="1" applyFill="1" applyBorder="1" applyAlignment="1">
      <alignment vertical="center"/>
    </xf>
    <xf numFmtId="3" fontId="24" fillId="6" borderId="17" xfId="0" applyNumberFormat="1" applyFont="1" applyFill="1" applyBorder="1" applyAlignment="1">
      <alignment horizontal="center" vertical="center"/>
    </xf>
    <xf numFmtId="3" fontId="24" fillId="6" borderId="6" xfId="0" applyNumberFormat="1" applyFont="1" applyFill="1" applyBorder="1" applyAlignment="1">
      <alignment horizontal="center" vertical="center"/>
    </xf>
    <xf numFmtId="3" fontId="24" fillId="6" borderId="23" xfId="0" applyNumberFormat="1" applyFont="1" applyFill="1" applyBorder="1" applyAlignment="1">
      <alignment horizontal="center" vertical="center"/>
    </xf>
    <xf numFmtId="3" fontId="24" fillId="6" borderId="0" xfId="0" applyNumberFormat="1" applyFont="1" applyFill="1" applyBorder="1" applyAlignment="1">
      <alignment horizontal="center" vertical="center"/>
    </xf>
    <xf numFmtId="3" fontId="22" fillId="19" borderId="12" xfId="0" applyNumberFormat="1" applyFont="1" applyFill="1" applyBorder="1" applyAlignment="1">
      <alignment horizontal="center" vertical="center"/>
    </xf>
    <xf numFmtId="3" fontId="22" fillId="19" borderId="11" xfId="0" applyNumberFormat="1" applyFont="1" applyFill="1" applyBorder="1" applyAlignment="1">
      <alignment horizontal="center" vertical="center"/>
    </xf>
    <xf numFmtId="10" fontId="27" fillId="0" borderId="0" xfId="129" applyNumberFormat="1" applyFont="1" applyFill="1" applyBorder="1" applyAlignment="1">
      <alignment horizontal="center" vertical="center"/>
    </xf>
    <xf numFmtId="10" fontId="36" fillId="0" borderId="0" xfId="129" applyNumberFormat="1" applyFont="1" applyFill="1" applyBorder="1" applyAlignment="1">
      <alignment horizontal="center" vertical="center"/>
    </xf>
  </cellXfs>
  <cellStyles count="142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09" builtinId="8" hidden="1"/>
    <cellStyle name="Lien hypertexte" xfId="111" builtinId="8" hidden="1"/>
    <cellStyle name="Lien hypertexte" xfId="113" builtinId="8" hidden="1"/>
    <cellStyle name="Lien hypertexte" xfId="115" builtinId="8" hidden="1"/>
    <cellStyle name="Lien hypertexte" xfId="117" builtinId="8" hidden="1"/>
    <cellStyle name="Lien hypertexte" xfId="119" builtinId="8" hidden="1"/>
    <cellStyle name="Lien hypertexte" xfId="121" builtinId="8" hidden="1"/>
    <cellStyle name="Lien hypertexte" xfId="123" builtinId="8" hidden="1"/>
    <cellStyle name="Lien hypertexte" xfId="125" builtinId="8" hidden="1"/>
    <cellStyle name="Lien hypertexte" xfId="127" builtinId="8" hidden="1"/>
    <cellStyle name="Lien hypertexte" xfId="130" builtinId="8" hidden="1"/>
    <cellStyle name="Lien hypertexte" xfId="132" builtinId="8" hidden="1"/>
    <cellStyle name="Lien hypertexte" xfId="134" builtinId="8" hidden="1"/>
    <cellStyle name="Lien hypertexte" xfId="136" builtinId="8" hidden="1"/>
    <cellStyle name="Lien hypertexte" xfId="138" builtinId="8" hidden="1"/>
    <cellStyle name="Lien hypertexte" xfId="140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Lien hypertexte visité" xfId="110" builtinId="9" hidden="1"/>
    <cellStyle name="Lien hypertexte visité" xfId="112" builtinId="9" hidden="1"/>
    <cellStyle name="Lien hypertexte visité" xfId="114" builtinId="9" hidden="1"/>
    <cellStyle name="Lien hypertexte visité" xfId="116" builtinId="9" hidden="1"/>
    <cellStyle name="Lien hypertexte visité" xfId="118" builtinId="9" hidden="1"/>
    <cellStyle name="Lien hypertexte visité" xfId="120" builtinId="9" hidden="1"/>
    <cellStyle name="Lien hypertexte visité" xfId="122" builtinId="9" hidden="1"/>
    <cellStyle name="Lien hypertexte visité" xfId="124" builtinId="9" hidden="1"/>
    <cellStyle name="Lien hypertexte visité" xfId="126" builtinId="9" hidden="1"/>
    <cellStyle name="Lien hypertexte visité" xfId="128" builtinId="9" hidden="1"/>
    <cellStyle name="Lien hypertexte visité" xfId="131" builtinId="9" hidden="1"/>
    <cellStyle name="Lien hypertexte visité" xfId="133" builtinId="9" hidden="1"/>
    <cellStyle name="Lien hypertexte visité" xfId="135" builtinId="9" hidden="1"/>
    <cellStyle name="Lien hypertexte visité" xfId="137" builtinId="9" hidden="1"/>
    <cellStyle name="Lien hypertexte visité" xfId="139" builtinId="9" hidden="1"/>
    <cellStyle name="Lien hypertexte visité" xfId="141" builtinId="9" hidden="1"/>
    <cellStyle name="Normal" xfId="0" builtinId="0"/>
    <cellStyle name="Pourcentage" xfId="129" builtinId="5"/>
  </cellStyles>
  <dxfs count="0"/>
  <tableStyles count="0" defaultTableStyle="TableStyleMedium9" defaultPivotStyle="PivotStyleMedium4"/>
  <colors>
    <mruColors>
      <color rgb="FFF7FF0A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CA"/>
  <c:style val="18"/>
  <c:chart>
    <c:title>
      <c:tx>
        <c:rich>
          <a:bodyPr/>
          <a:lstStyle/>
          <a:p>
            <a:pPr>
              <a:defRPr/>
            </a:pPr>
            <a:r>
              <a:rPr lang="en-US" sz="1800">
                <a:solidFill>
                  <a:srgbClr val="FF0000"/>
                </a:solidFill>
              </a:rPr>
              <a:t>Percentage</a:t>
            </a:r>
            <a:r>
              <a:rPr lang="en-US" sz="1800" baseline="0">
                <a:solidFill>
                  <a:srgbClr val="FF0000"/>
                </a:solidFill>
              </a:rPr>
              <a:t> distribution of expenses</a:t>
            </a:r>
            <a:endParaRPr lang="en-US" sz="1800">
              <a:solidFill>
                <a:srgbClr val="FF0000"/>
              </a:solidFill>
            </a:endParaRPr>
          </a:p>
        </c:rich>
      </c:tx>
      <c:layout>
        <c:manualLayout>
          <c:xMode val="edge"/>
          <c:yMode val="edge"/>
          <c:x val="0.28641035415202409"/>
          <c:y val="7.2028811524609817E-3"/>
        </c:manualLayout>
      </c:layout>
      <c:spPr>
        <a:solidFill>
          <a:schemeClr val="tx2">
            <a:lumMod val="40000"/>
            <a:lumOff val="60000"/>
          </a:schemeClr>
        </a:solidFill>
      </c:spPr>
    </c:title>
    <c:view3D>
      <c:rotX val="30"/>
      <c:perspective val="30"/>
    </c:view3D>
    <c:plotArea>
      <c:layout>
        <c:manualLayout>
          <c:layoutTarget val="inner"/>
          <c:xMode val="edge"/>
          <c:yMode val="edge"/>
          <c:x val="0.13057857934172795"/>
          <c:y val="0.1555251517127241"/>
          <c:w val="0.71009851453893524"/>
          <c:h val="0.63625450180071996"/>
        </c:manualLayout>
      </c:layout>
      <c:pie3DChart>
        <c:varyColors val="1"/>
        <c:ser>
          <c:idx val="0"/>
          <c:order val="0"/>
          <c:explosion val="25"/>
          <c:dLbls>
            <c:numFmt formatCode="0.00%" sourceLinked="0"/>
            <c:spPr>
              <a:pattFill prst="smGrid">
                <a:fgClr>
                  <a:schemeClr val="accent5">
                    <a:lumMod val="60000"/>
                    <a:lumOff val="40000"/>
                  </a:schemeClr>
                </a:fgClr>
                <a:bgClr>
                  <a:prstClr val="white"/>
                </a:bgClr>
              </a:pattFill>
              <a:effectLst>
                <a:glow rad="101600">
                  <a:schemeClr val="accent3">
                    <a:alpha val="75000"/>
                  </a:schemeClr>
                </a:glow>
                <a:outerShdw blurRad="50800" dist="38100" dir="2700000" algn="tl" rotWithShape="0">
                  <a:srgbClr val="000000">
                    <a:alpha val="43000"/>
                  </a:srgbClr>
                </a:outerShdw>
              </a:effectLst>
              <a:scene3d>
                <a:camera prst="orthographicFront"/>
                <a:lightRig rig="threePt" dir="t"/>
              </a:scene3d>
              <a:sp3d>
                <a:bevelT/>
              </a:sp3d>
            </c:spPr>
            <c:txPr>
              <a:bodyPr/>
              <a:lstStyle/>
              <a:p>
                <a:pPr>
                  <a:defRPr b="0" i="1" u="none" strike="noStrike" cap="none" normalizeH="0">
                    <a:uFill>
                      <a:solidFill>
                        <a:srgbClr val="FF0000"/>
                      </a:solidFill>
                    </a:uFill>
                  </a:defRPr>
                </a:pPr>
                <a:endParaRPr lang="fr-FR"/>
              </a:p>
            </c:txPr>
            <c:showCatName val="1"/>
            <c:showPercent val="1"/>
            <c:showLeaderLines val="1"/>
          </c:dLbls>
          <c:cat>
            <c:strRef>
              <c:f>'Expenses of F-Y'!$B$40:$B$45</c:f>
              <c:strCache>
                <c:ptCount val="6"/>
                <c:pt idx="0">
                  <c:v>Buildings</c:v>
                </c:pt>
                <c:pt idx="1">
                  <c:v>Paying employees </c:v>
                </c:pt>
                <c:pt idx="2">
                  <c:v>Extra cost (emergency)</c:v>
                </c:pt>
                <c:pt idx="3">
                  <c:v>Ordering of equipment</c:v>
                </c:pt>
                <c:pt idx="4">
                  <c:v>Advertising</c:v>
                </c:pt>
                <c:pt idx="5">
                  <c:v>NHL players</c:v>
                </c:pt>
              </c:strCache>
            </c:strRef>
          </c:cat>
          <c:val>
            <c:numRef>
              <c:f>'Expenses of F-Y'!$F$40:$F$45</c:f>
              <c:numCache>
                <c:formatCode>#,##0</c:formatCode>
                <c:ptCount val="6"/>
                <c:pt idx="0">
                  <c:v>45000</c:v>
                </c:pt>
                <c:pt idx="1">
                  <c:v>30000</c:v>
                </c:pt>
                <c:pt idx="2">
                  <c:v>3000</c:v>
                </c:pt>
                <c:pt idx="3">
                  <c:v>6000</c:v>
                </c:pt>
                <c:pt idx="4">
                  <c:v>4500</c:v>
                </c:pt>
                <c:pt idx="5">
                  <c:v>15000</c:v>
                </c:pt>
              </c:numCache>
            </c:numRef>
          </c:val>
        </c:ser>
        <c:dLbls>
          <c:showCatName val="1"/>
          <c:showPercent val="1"/>
        </c:dLbls>
      </c:pie3DChart>
    </c:plotArea>
    <c:plotVisOnly val="1"/>
    <c:dispBlanksAs val="zero"/>
  </c:chart>
  <c:txPr>
    <a:bodyPr/>
    <a:lstStyle/>
    <a:p>
      <a:pPr>
        <a:defRPr sz="1200">
          <a:latin typeface="Copperplate Light"/>
        </a:defRPr>
      </a:pPr>
      <a:endParaRPr lang="fr-FR"/>
    </a:p>
  </c:txPr>
  <c:printSettings>
    <c:headerFooter/>
    <c:pageMargins b="1" l="0.75000000000000022" r="0.75000000000000022" t="1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openxmlformats.org/officeDocument/2006/relationships/chart" Target="../charts/chart1.xm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152401</xdr:colOff>
      <xdr:row>2</xdr:row>
      <xdr:rowOff>88900</xdr:rowOff>
    </xdr:from>
    <xdr:to>
      <xdr:col>1</xdr:col>
      <xdr:colOff>1193801</xdr:colOff>
      <xdr:row>5</xdr:row>
      <xdr:rowOff>330835</xdr:rowOff>
    </xdr:to>
    <xdr:pic>
      <xdr:nvPicPr>
        <xdr:cNvPr id="7" name="Picture 6" descr="Macintosh HD:Applications:Microsoft Office 2011:Office:Media:Clipart: Business.localized:CC000543.png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7901" y="863600"/>
          <a:ext cx="1041400" cy="143573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1447800</xdr:colOff>
      <xdr:row>2</xdr:row>
      <xdr:rowOff>76200</xdr:rowOff>
    </xdr:from>
    <xdr:to>
      <xdr:col>1</xdr:col>
      <xdr:colOff>2489200</xdr:colOff>
      <xdr:row>5</xdr:row>
      <xdr:rowOff>318135</xdr:rowOff>
    </xdr:to>
    <xdr:pic>
      <xdr:nvPicPr>
        <xdr:cNvPr id="10" name="Picture 9" descr="Macintosh HD:Applications:Microsoft Office 2011:Office:Media:Clipart: Business.localized:CC000543.png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3300" y="850900"/>
          <a:ext cx="1041400" cy="1435735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2</xdr:col>
      <xdr:colOff>12700</xdr:colOff>
      <xdr:row>2</xdr:row>
      <xdr:rowOff>38100</xdr:rowOff>
    </xdr:from>
    <xdr:to>
      <xdr:col>4</xdr:col>
      <xdr:colOff>1346200</xdr:colOff>
      <xdr:row>5</xdr:row>
      <xdr:rowOff>306115</xdr:rowOff>
    </xdr:to>
    <xdr:sp macro="" textlink="">
      <xdr:nvSpPr>
        <xdr:cNvPr id="11" name="Text Box 6"/>
        <xdr:cNvSpPr txBox="1"/>
      </xdr:nvSpPr>
      <xdr:spPr>
        <a:xfrm>
          <a:off x="4156075" y="809625"/>
          <a:ext cx="4781550" cy="1449115"/>
        </a:xfrm>
        <a:prstGeom prst="rect">
          <a:avLst/>
        </a:prstGeom>
        <a:noFill/>
        <a:ln>
          <a:noFill/>
        </a:ln>
        <a:effectLst/>
        <a:extLst>
          <a:ext uri="{C572A759-6A51-4108-AA02-DFA0A04FC94B}">
            <ma14:wrappingTextBoxFlag xmlns="" xmlns:ma14="http://schemas.microsoft.com/office/mac/drawingml/2011/main"/>
          </a:ext>
        </a:extLst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spAutoFit/>
          <a:scene3d>
            <a:camera prst="orthographicFront">
              <a:rot lat="0" lon="0" rev="0"/>
            </a:camera>
            <a:lightRig rig="contrasting" dir="t">
              <a:rot lat="0" lon="0" rev="4500000"/>
            </a:lightRig>
          </a:scene3d>
          <a:sp3d contourW="6350" prstMaterial="metal">
            <a:bevelT w="127000" h="31750" prst="relaxedInset"/>
            <a:contourClr>
              <a:schemeClr val="accent1">
                <a:shade val="75000"/>
              </a:schemeClr>
            </a:contourClr>
          </a:sp3d>
        </a:bodyPr>
        <a:lstStyle/>
        <a:p>
          <a:pPr algn="ctr">
            <a:spcAft>
              <a:spcPts val="0"/>
            </a:spcAft>
            <a:tabLst>
              <a:tab pos="1532890" algn="l"/>
            </a:tabLst>
          </a:pPr>
          <a:r>
            <a:rPr lang="en-US" sz="3600" b="1" i="1" cap="all">
              <a:ln w="9525" cap="flat" cmpd="sng" algn="ctr">
                <a:solidFill>
                  <a:srgbClr val="C3AFCC">
                    <a:alpha val="57000"/>
                  </a:srgbClr>
                </a:solidFill>
                <a:prstDash val="solid"/>
                <a:round/>
              </a:ln>
              <a:gradFill>
                <a:gsLst>
                  <a:gs pos="0">
                    <a:srgbClr val="917891"/>
                  </a:gs>
                  <a:gs pos="49000">
                    <a:srgbClr val="755075"/>
                  </a:gs>
                  <a:gs pos="50000">
                    <a:srgbClr val="592259"/>
                  </a:gs>
                  <a:gs pos="92000">
                    <a:srgbClr val="4D1F4D"/>
                  </a:gs>
                  <a:gs pos="100000">
                    <a:srgbClr val="4B1E4B"/>
                  </a:gs>
                </a:gsLst>
                <a:lin ang="5400000" scaled="0"/>
              </a:gradFill>
              <a:effectLst>
                <a:glow rad="101600">
                  <a:schemeClr val="accent5">
                    <a:lumMod val="40000"/>
                    <a:lumOff val="60000"/>
                    <a:alpha val="47000"/>
                  </a:schemeClr>
                </a:glow>
                <a:reflection blurRad="12700" stA="50000" endPos="50000" dist="5004" dir="5400000" sy="-100000"/>
              </a:effectLst>
              <a:latin typeface="Rockwell"/>
              <a:ea typeface="ＭＳ ゴシック"/>
              <a:cs typeface="Arial"/>
            </a:rPr>
            <a:t> </a:t>
          </a:r>
          <a:r>
            <a:rPr lang="en-US" sz="2800" b="1" i="1" cap="all">
              <a:ln w="9525" cap="flat" cmpd="sng" algn="ctr">
                <a:solidFill>
                  <a:srgbClr val="C3AFCC">
                    <a:alpha val="57000"/>
                  </a:srgbClr>
                </a:solidFill>
                <a:prstDash val="solid"/>
                <a:round/>
              </a:ln>
              <a:gradFill>
                <a:gsLst>
                  <a:gs pos="0">
                    <a:srgbClr val="917891"/>
                  </a:gs>
                  <a:gs pos="49000">
                    <a:srgbClr val="755075"/>
                  </a:gs>
                  <a:gs pos="50000">
                    <a:srgbClr val="592259"/>
                  </a:gs>
                  <a:gs pos="92000">
                    <a:srgbClr val="4D1F4D"/>
                  </a:gs>
                  <a:gs pos="100000">
                    <a:srgbClr val="4B1E4B"/>
                  </a:gs>
                </a:gsLst>
                <a:lin ang="5400000" scaled="0"/>
              </a:gradFill>
              <a:effectLst>
                <a:glow rad="101600">
                  <a:schemeClr val="accent5">
                    <a:lumMod val="40000"/>
                    <a:lumOff val="60000"/>
                    <a:alpha val="47000"/>
                  </a:schemeClr>
                </a:glow>
                <a:reflection blurRad="12700" stA="50000" endPos="50000" dist="5004" dir="5400000" sy="-100000"/>
              </a:effectLst>
              <a:latin typeface="Rockwell"/>
              <a:ea typeface="ＭＳ ゴシック"/>
              <a:cs typeface="Arial"/>
            </a:rPr>
            <a:t>F-Yaccarini's school of hockey </a:t>
          </a:r>
          <a:r>
            <a:rPr lang="en-US" sz="2800" b="1" cap="all">
              <a:ln w="9525" cap="flat" cmpd="sng" algn="ctr">
                <a:solidFill>
                  <a:srgbClr val="C3AFCC">
                    <a:alpha val="57000"/>
                  </a:srgbClr>
                </a:solidFill>
                <a:prstDash val="solid"/>
                <a:round/>
              </a:ln>
              <a:gradFill>
                <a:gsLst>
                  <a:gs pos="0">
                    <a:srgbClr val="917891"/>
                  </a:gs>
                  <a:gs pos="49000">
                    <a:srgbClr val="755075"/>
                  </a:gs>
                  <a:gs pos="50000">
                    <a:srgbClr val="592259"/>
                  </a:gs>
                  <a:gs pos="92000">
                    <a:srgbClr val="4D1F4D"/>
                  </a:gs>
                  <a:gs pos="100000">
                    <a:srgbClr val="4B1E4B"/>
                  </a:gs>
                </a:gsLst>
                <a:lin ang="5400000" scaled="0"/>
              </a:gradFill>
              <a:effectLst>
                <a:glow rad="101600">
                  <a:schemeClr val="accent5">
                    <a:lumMod val="40000"/>
                    <a:lumOff val="60000"/>
                    <a:alpha val="47000"/>
                  </a:schemeClr>
                </a:glow>
                <a:reflection blurRad="12700" stA="50000" endPos="50000" dist="5004" dir="5400000" sy="-100000"/>
              </a:effectLst>
              <a:latin typeface="Rockwell"/>
              <a:ea typeface="ＭＳ ゴシック"/>
              <a:cs typeface="Arial"/>
            </a:rPr>
            <a:t>budget in CAD $</a:t>
          </a:r>
          <a:endParaRPr lang="en-US" sz="2800">
            <a:effectLst/>
            <a:latin typeface="Rockwell"/>
            <a:ea typeface="ＭＳ ゴシック"/>
            <a:cs typeface="Times New Roman"/>
          </a:endParaRPr>
        </a:p>
      </xdr:txBody>
    </xdr:sp>
    <xdr:clientData/>
  </xdr:twoCellAnchor>
  <xdr:twoCellAnchor editAs="oneCell">
    <xdr:from>
      <xdr:col>4</xdr:col>
      <xdr:colOff>1085850</xdr:colOff>
      <xdr:row>1</xdr:row>
      <xdr:rowOff>476250</xdr:rowOff>
    </xdr:from>
    <xdr:to>
      <xdr:col>6</xdr:col>
      <xdr:colOff>257175</xdr:colOff>
      <xdr:row>6</xdr:row>
      <xdr:rowOff>80645</xdr:rowOff>
    </xdr:to>
    <xdr:pic>
      <xdr:nvPicPr>
        <xdr:cNvPr id="12" name="Image 11" descr="http://images.budgettravel.com/2009040302989ss_hockey.jpg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677275" y="742950"/>
          <a:ext cx="1962150" cy="1671320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1447800</xdr:colOff>
      <xdr:row>2</xdr:row>
      <xdr:rowOff>76200</xdr:rowOff>
    </xdr:from>
    <xdr:to>
      <xdr:col>1</xdr:col>
      <xdr:colOff>1447800</xdr:colOff>
      <xdr:row>4</xdr:row>
      <xdr:rowOff>26035</xdr:rowOff>
    </xdr:to>
    <xdr:pic>
      <xdr:nvPicPr>
        <xdr:cNvPr id="8" name="Picture 7" descr="Macintosh HD:Applications:Microsoft Office 2011:Office:Media:Clipart: Business.localized:CC000543.png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3300" y="850900"/>
          <a:ext cx="1041400" cy="1435735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3225800</xdr:colOff>
      <xdr:row>2</xdr:row>
      <xdr:rowOff>50800</xdr:rowOff>
    </xdr:from>
    <xdr:to>
      <xdr:col>5</xdr:col>
      <xdr:colOff>76200</xdr:colOff>
      <xdr:row>6</xdr:row>
      <xdr:rowOff>139700</xdr:rowOff>
    </xdr:to>
    <xdr:sp macro="" textlink="">
      <xdr:nvSpPr>
        <xdr:cNvPr id="9" name="Text Box 6"/>
        <xdr:cNvSpPr txBox="1"/>
      </xdr:nvSpPr>
      <xdr:spPr>
        <a:xfrm>
          <a:off x="4051300" y="457200"/>
          <a:ext cx="4864100" cy="1752600"/>
        </a:xfrm>
        <a:prstGeom prst="rect">
          <a:avLst/>
        </a:prstGeom>
        <a:noFill/>
        <a:ln>
          <a:noFill/>
        </a:ln>
        <a:effectLst/>
        <a:extLst>
          <a:ext uri="{C572A759-6A51-4108-AA02-DFA0A04FC94B}">
            <ma14:wrappingTextBoxFlag xmlns="" xmlns:ma14="http://schemas.microsoft.com/office/mac/drawingml/2011/main"/>
          </a:ext>
        </a:extLst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  <a:scene3d>
            <a:camera prst="orthographicFront">
              <a:rot lat="0" lon="0" rev="0"/>
            </a:camera>
            <a:lightRig rig="contrasting" dir="t">
              <a:rot lat="0" lon="0" rev="4500000"/>
            </a:lightRig>
          </a:scene3d>
          <a:sp3d contourW="6350" prstMaterial="metal">
            <a:bevelT w="127000" h="31750" prst="relaxedInset"/>
            <a:contourClr>
              <a:schemeClr val="accent1">
                <a:shade val="75000"/>
              </a:schemeClr>
            </a:contourClr>
          </a:sp3d>
        </a:bodyPr>
        <a:lstStyle/>
        <a:p>
          <a:pPr algn="ctr">
            <a:spcAft>
              <a:spcPts val="0"/>
            </a:spcAft>
            <a:tabLst>
              <a:tab pos="1532890" algn="l"/>
            </a:tabLst>
          </a:pPr>
          <a:endParaRPr lang="en-US" sz="2800">
            <a:effectLst/>
            <a:latin typeface="Rockwell"/>
            <a:ea typeface="ＭＳ ゴシック"/>
            <a:cs typeface="Times New Roman"/>
          </a:endParaRPr>
        </a:p>
      </xdr:txBody>
    </xdr:sp>
    <xdr:clientData/>
  </xdr:twoCellAnchor>
  <xdr:twoCellAnchor>
    <xdr:from>
      <xdr:col>3</xdr:col>
      <xdr:colOff>2082800</xdr:colOff>
      <xdr:row>1</xdr:row>
      <xdr:rowOff>127000</xdr:rowOff>
    </xdr:from>
    <xdr:to>
      <xdr:col>6</xdr:col>
      <xdr:colOff>1473200</xdr:colOff>
      <xdr:row>4</xdr:row>
      <xdr:rowOff>393700</xdr:rowOff>
    </xdr:to>
    <xdr:sp macro="" textlink="">
      <xdr:nvSpPr>
        <xdr:cNvPr id="11" name="Text Box 14"/>
        <xdr:cNvSpPr txBox="1"/>
      </xdr:nvSpPr>
      <xdr:spPr>
        <a:xfrm>
          <a:off x="6997700" y="317500"/>
          <a:ext cx="5321300" cy="1219200"/>
        </a:xfrm>
        <a:prstGeom prst="rect">
          <a:avLst/>
        </a:prstGeom>
        <a:ln/>
        <a:scene3d>
          <a:camera prst="perspectiveContrastingLeftFacing"/>
          <a:lightRig rig="threePt" dir="t"/>
        </a:scene3d>
        <a:extLst>
          <a:ext uri="{C572A759-6A51-4108-AA02-DFA0A04FC94B}">
            <ma14:wrappingTextBoxFlag xmlns="" xmlns:ma14="http://schemas.microsoft.com/office/mac/drawingml/2011/main"/>
          </a:ext>
        </a:extLst>
      </xdr:spPr>
      <xdr:style>
        <a:lnRef idx="1">
          <a:schemeClr val="accent5"/>
        </a:lnRef>
        <a:fillRef idx="3">
          <a:schemeClr val="accent5"/>
        </a:fillRef>
        <a:effectRef idx="2">
          <a:schemeClr val="accent5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  <a:scene3d>
            <a:camera prst="orthographicFront"/>
            <a:lightRig rig="balanced" dir="t">
              <a:rot lat="0" lon="0" rev="2100000"/>
            </a:lightRig>
          </a:scene3d>
          <a:sp3d extrusionH="57150" prstMaterial="metal">
            <a:bevelT w="38100" h="25400"/>
            <a:contourClr>
              <a:schemeClr val="bg2"/>
            </a:contourClr>
          </a:sp3d>
        </a:bodyPr>
        <a:lstStyle/>
        <a:p>
          <a:pPr algn="ctr">
            <a:spcAft>
              <a:spcPts val="0"/>
            </a:spcAft>
            <a:tabLst>
              <a:tab pos="3448050" algn="l"/>
            </a:tabLst>
          </a:pPr>
          <a:r>
            <a:rPr lang="en-US" sz="3600" b="1">
              <a:ln>
                <a:noFill/>
              </a:ln>
              <a:solidFill>
                <a:srgbClr val="BCBCBC"/>
              </a:solidFill>
              <a:effectLst/>
              <a:ea typeface="ＭＳ ゴシック"/>
              <a:cs typeface="Arial"/>
            </a:rPr>
            <a:t>Actual expenses in CAD $</a:t>
          </a:r>
          <a:endParaRPr lang="en-US" sz="1200">
            <a:effectLst/>
            <a:ea typeface="ＭＳ ゴシック"/>
            <a:cs typeface="Times New Roman"/>
          </a:endParaRPr>
        </a:p>
        <a:p>
          <a:pPr algn="ctr">
            <a:spcAft>
              <a:spcPts val="0"/>
            </a:spcAft>
            <a:tabLst>
              <a:tab pos="3448050" algn="l"/>
            </a:tabLst>
          </a:pPr>
          <a:r>
            <a:rPr lang="en-US" sz="3600" b="1">
              <a:ln>
                <a:noFill/>
              </a:ln>
              <a:solidFill>
                <a:srgbClr val="BCBCBC"/>
              </a:solidFill>
              <a:effectLst/>
              <a:ea typeface="ＭＳ ゴシック"/>
              <a:cs typeface="Arial"/>
            </a:rPr>
            <a:t> </a:t>
          </a:r>
          <a:endParaRPr lang="en-US" sz="1200">
            <a:effectLst/>
            <a:ea typeface="ＭＳ ゴシック"/>
            <a:cs typeface="Times New Roman"/>
          </a:endParaRPr>
        </a:p>
      </xdr:txBody>
    </xdr:sp>
    <xdr:clientData/>
  </xdr:twoCellAnchor>
  <xdr:twoCellAnchor>
    <xdr:from>
      <xdr:col>7</xdr:col>
      <xdr:colOff>2476500</xdr:colOff>
      <xdr:row>4</xdr:row>
      <xdr:rowOff>136525</xdr:rowOff>
    </xdr:from>
    <xdr:to>
      <xdr:col>9</xdr:col>
      <xdr:colOff>723900</xdr:colOff>
      <xdr:row>11</xdr:row>
      <xdr:rowOff>193675</xdr:rowOff>
    </xdr:to>
    <xdr:sp macro="" textlink="">
      <xdr:nvSpPr>
        <xdr:cNvPr id="32" name="Cloud Callout 31"/>
        <xdr:cNvSpPr/>
      </xdr:nvSpPr>
      <xdr:spPr>
        <a:xfrm>
          <a:off x="17154525" y="1279525"/>
          <a:ext cx="2819400" cy="2028825"/>
        </a:xfrm>
        <a:prstGeom prst="cloudCallout">
          <a:avLst>
            <a:gd name="adj1" fmla="val -55278"/>
            <a:gd name="adj2" fmla="val 69036"/>
          </a:avLst>
        </a:prstGeom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spcAft>
              <a:spcPts val="0"/>
            </a:spcAft>
          </a:pPr>
          <a:r>
            <a:rPr lang="en-US" sz="1200">
              <a:effectLst/>
              <a:ea typeface="ＭＳ ゴシック"/>
              <a:cs typeface="Times New Roman"/>
            </a:rPr>
            <a:t>This money is what's left after every expense and can be distributed to share holders or reinvested in the camp </a:t>
          </a:r>
        </a:p>
      </xdr:txBody>
    </xdr:sp>
    <xdr:clientData/>
  </xdr:twoCellAnchor>
  <xdr:twoCellAnchor>
    <xdr:from>
      <xdr:col>0</xdr:col>
      <xdr:colOff>520700</xdr:colOff>
      <xdr:row>51</xdr:row>
      <xdr:rowOff>184150</xdr:rowOff>
    </xdr:from>
    <xdr:to>
      <xdr:col>4</xdr:col>
      <xdr:colOff>1447800</xdr:colOff>
      <xdr:row>79</xdr:row>
      <xdr:rowOff>139700</xdr:rowOff>
    </xdr:to>
    <xdr:graphicFrame macro="">
      <xdr:nvGraphicFramePr>
        <xdr:cNvPr id="38" name="Chart 3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100013</xdr:colOff>
      <xdr:row>61</xdr:row>
      <xdr:rowOff>2381</xdr:rowOff>
    </xdr:from>
    <xdr:to>
      <xdr:col>6</xdr:col>
      <xdr:colOff>74613</xdr:colOff>
      <xdr:row>65</xdr:row>
      <xdr:rowOff>166687</xdr:rowOff>
    </xdr:to>
    <xdr:sp macro="" textlink="">
      <xdr:nvSpPr>
        <xdr:cNvPr id="39" name="Striped Right Arrow 38"/>
        <xdr:cNvSpPr/>
      </xdr:nvSpPr>
      <xdr:spPr>
        <a:xfrm>
          <a:off x="9089232" y="17040225"/>
          <a:ext cx="1986756" cy="973931"/>
        </a:xfrm>
        <a:prstGeom prst="stripedRightArrow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en-US"/>
        </a:p>
      </xdr:txBody>
    </xdr:sp>
    <xdr:clientData/>
  </xdr:twoCellAnchor>
  <xdr:twoCellAnchor>
    <xdr:from>
      <xdr:col>2</xdr:col>
      <xdr:colOff>101600</xdr:colOff>
      <xdr:row>85</xdr:row>
      <xdr:rowOff>38100</xdr:rowOff>
    </xdr:from>
    <xdr:to>
      <xdr:col>2</xdr:col>
      <xdr:colOff>863600</xdr:colOff>
      <xdr:row>89</xdr:row>
      <xdr:rowOff>139700</xdr:rowOff>
    </xdr:to>
    <xdr:sp macro="" textlink="">
      <xdr:nvSpPr>
        <xdr:cNvPr id="18" name="Striped Right Arrow 17"/>
        <xdr:cNvSpPr/>
      </xdr:nvSpPr>
      <xdr:spPr>
        <a:xfrm>
          <a:off x="4191000" y="23774400"/>
          <a:ext cx="762000" cy="889000"/>
        </a:xfrm>
        <a:prstGeom prst="stripedRightArrow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en-US"/>
        </a:p>
      </xdr:txBody>
    </xdr:sp>
    <xdr:clientData/>
  </xdr:twoCellAnchor>
  <xdr:twoCellAnchor editAs="oneCell">
    <xdr:from>
      <xdr:col>7</xdr:col>
      <xdr:colOff>819150</xdr:colOff>
      <xdr:row>1</xdr:row>
      <xdr:rowOff>180975</xdr:rowOff>
    </xdr:from>
    <xdr:to>
      <xdr:col>7</xdr:col>
      <xdr:colOff>2781300</xdr:colOff>
      <xdr:row>5</xdr:row>
      <xdr:rowOff>433070</xdr:rowOff>
    </xdr:to>
    <xdr:pic>
      <xdr:nvPicPr>
        <xdr:cNvPr id="25" name="Image 24" descr="http://images.budgettravel.com/2009040302989ss_hockey.jpg"/>
        <xdr:cNvPicPr/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5497175" y="381000"/>
          <a:ext cx="1962150" cy="1671320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>
    <xdr:from>
      <xdr:col>1</xdr:col>
      <xdr:colOff>485775</xdr:colOff>
      <xdr:row>2</xdr:row>
      <xdr:rowOff>323850</xdr:rowOff>
    </xdr:from>
    <xdr:to>
      <xdr:col>2</xdr:col>
      <xdr:colOff>571500</xdr:colOff>
      <xdr:row>5</xdr:row>
      <xdr:rowOff>228600</xdr:rowOff>
    </xdr:to>
    <xdr:sp macro="" textlink="">
      <xdr:nvSpPr>
        <xdr:cNvPr id="26" name="ZoneTexte 25"/>
        <xdr:cNvSpPr txBox="1"/>
      </xdr:nvSpPr>
      <xdr:spPr>
        <a:xfrm>
          <a:off x="1323975" y="733425"/>
          <a:ext cx="3352800" cy="1114425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CA" sz="2800">
              <a:solidFill>
                <a:schemeClr val="accent2">
                  <a:lumMod val="50000"/>
                </a:schemeClr>
              </a:solidFill>
              <a:latin typeface="AR JULIAN" pitchFamily="2" charset="0"/>
              <a:ea typeface="+mn-ea"/>
              <a:cs typeface="+mn-cs"/>
            </a:rPr>
            <a:t>F-Yaccarini’s School of Hockey</a:t>
          </a:r>
          <a:endParaRPr lang="fr-CA" sz="2800">
            <a:solidFill>
              <a:schemeClr val="accent2">
                <a:lumMod val="50000"/>
              </a:schemeClr>
            </a:solidFill>
            <a:latin typeface="AR JULIAN" pitchFamily="2" charset="0"/>
          </a:endParaRPr>
        </a:p>
      </xdr:txBody>
    </xdr:sp>
    <xdr:clientData/>
  </xdr:twoCellAnchor>
  <xdr:twoCellAnchor>
    <xdr:from>
      <xdr:col>5</xdr:col>
      <xdr:colOff>1793081</xdr:colOff>
      <xdr:row>51</xdr:row>
      <xdr:rowOff>126206</xdr:rowOff>
    </xdr:from>
    <xdr:to>
      <xdr:col>7</xdr:col>
      <xdr:colOff>328612</xdr:colOff>
      <xdr:row>73</xdr:row>
      <xdr:rowOff>14288</xdr:rowOff>
    </xdr:to>
    <xdr:sp macro="" textlink="">
      <xdr:nvSpPr>
        <xdr:cNvPr id="27" name="Étoile à 5 branches 26"/>
        <xdr:cNvSpPr/>
      </xdr:nvSpPr>
      <xdr:spPr>
        <a:xfrm>
          <a:off x="10822781" y="12470606"/>
          <a:ext cx="4231481" cy="4498182"/>
        </a:xfrm>
        <a:prstGeom prst="star5">
          <a:avLst>
            <a:gd name="adj" fmla="val 32505"/>
            <a:gd name="hf" fmla="val 105146"/>
            <a:gd name="vf" fmla="val 110557"/>
          </a:avLst>
        </a:prstGeom>
        <a:solidFill>
          <a:srgbClr val="FFFF00">
            <a:alpha val="43000"/>
          </a:srgbClr>
        </a:solidFill>
        <a:ln w="34925">
          <a:solidFill>
            <a:schemeClr val="tx1"/>
          </a:solidFill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CA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enableFormatConditionsCalculation="0">
    <tabColor rgb="FFFF6600"/>
  </sheetPr>
  <dimension ref="B1:J21"/>
  <sheetViews>
    <sheetView zoomScale="50" zoomScaleNormal="50" workbookViewId="0">
      <selection activeCell="C11" sqref="C11"/>
    </sheetView>
  </sheetViews>
  <sheetFormatPr baseColWidth="10" defaultRowHeight="15.75"/>
  <cols>
    <col min="2" max="2" width="43.375" customWidth="1"/>
    <col min="3" max="3" width="29.375" customWidth="1"/>
    <col min="4" max="4" width="15.875" customWidth="1"/>
    <col min="5" max="5" width="19.125" customWidth="1"/>
    <col min="6" max="6" width="17.5" customWidth="1"/>
  </cols>
  <sheetData>
    <row r="1" spans="2:10" ht="21" customHeight="1"/>
    <row r="2" spans="2:10" ht="39.950000000000003" customHeight="1"/>
    <row r="3" spans="2:10" ht="36" customHeight="1">
      <c r="B3" s="52"/>
      <c r="C3" s="52"/>
      <c r="D3" s="52"/>
      <c r="E3" s="52"/>
      <c r="F3" s="52"/>
    </row>
    <row r="4" spans="2:10" ht="29.1" customHeight="1">
      <c r="B4" s="52"/>
      <c r="C4" s="52"/>
      <c r="D4" s="52"/>
      <c r="E4" s="52"/>
      <c r="F4" s="52"/>
    </row>
    <row r="5" spans="2:10" ht="29.1" customHeight="1">
      <c r="B5" s="52"/>
      <c r="C5" s="52"/>
      <c r="D5" s="52"/>
      <c r="E5" s="52"/>
      <c r="F5" s="52"/>
    </row>
    <row r="6" spans="2:10" ht="30" customHeight="1" thickBot="1">
      <c r="B6" s="53"/>
      <c r="C6" s="53"/>
      <c r="D6" s="53"/>
      <c r="E6" s="53"/>
      <c r="F6" s="53"/>
    </row>
    <row r="7" spans="2:10" ht="17.25" thickTop="1" thickBot="1">
      <c r="B7" s="3" t="s">
        <v>3</v>
      </c>
      <c r="C7" s="5">
        <v>2016</v>
      </c>
      <c r="D7" s="5">
        <v>2017</v>
      </c>
      <c r="E7" s="5">
        <v>2018</v>
      </c>
      <c r="F7" s="4" t="s">
        <v>5</v>
      </c>
      <c r="J7" t="s">
        <v>6</v>
      </c>
    </row>
    <row r="8" spans="2:10" ht="17.25" thickTop="1" thickBot="1">
      <c r="B8" s="1" t="s">
        <v>0</v>
      </c>
      <c r="C8" s="6">
        <v>15000</v>
      </c>
      <c r="D8" s="6">
        <v>15000</v>
      </c>
      <c r="E8" s="6">
        <v>15000</v>
      </c>
      <c r="F8" s="8">
        <f t="shared" ref="F8:F13" si="0">SUM(C8:E8)</f>
        <v>45000</v>
      </c>
    </row>
    <row r="9" spans="2:10" ht="16.5" thickBot="1">
      <c r="B9" s="2" t="s">
        <v>4</v>
      </c>
      <c r="C9" s="7">
        <v>10000</v>
      </c>
      <c r="D9" s="7">
        <v>10000</v>
      </c>
      <c r="E9" s="7">
        <v>10000</v>
      </c>
      <c r="F9" s="8">
        <f t="shared" si="0"/>
        <v>30000</v>
      </c>
    </row>
    <row r="10" spans="2:10" ht="16.5" thickBot="1">
      <c r="B10" s="1" t="s">
        <v>18</v>
      </c>
      <c r="C10" s="6">
        <v>1000</v>
      </c>
      <c r="D10" s="6">
        <v>1000</v>
      </c>
      <c r="E10" s="6">
        <v>1000</v>
      </c>
      <c r="F10" s="8">
        <f t="shared" si="0"/>
        <v>3000</v>
      </c>
    </row>
    <row r="11" spans="2:10" ht="16.5" thickBot="1">
      <c r="B11" s="2" t="s">
        <v>17</v>
      </c>
      <c r="C11" s="7">
        <v>2000</v>
      </c>
      <c r="D11" s="7">
        <v>2000</v>
      </c>
      <c r="E11" s="7">
        <v>2000</v>
      </c>
      <c r="F11" s="8">
        <f t="shared" si="0"/>
        <v>6000</v>
      </c>
    </row>
    <row r="12" spans="2:10" ht="21" customHeight="1" thickBot="1">
      <c r="B12" s="1" t="s">
        <v>1</v>
      </c>
      <c r="C12" s="6">
        <v>1500</v>
      </c>
      <c r="D12" s="6">
        <v>1500</v>
      </c>
      <c r="E12" s="6">
        <v>1500</v>
      </c>
      <c r="F12" s="8">
        <f t="shared" si="0"/>
        <v>4500</v>
      </c>
    </row>
    <row r="13" spans="2:10" ht="16.5" thickBot="1">
      <c r="B13" s="2" t="s">
        <v>19</v>
      </c>
      <c r="C13" s="7">
        <v>5000</v>
      </c>
      <c r="D13" s="7">
        <v>5000</v>
      </c>
      <c r="E13" s="7">
        <v>5000</v>
      </c>
      <c r="F13" s="8">
        <f t="shared" si="0"/>
        <v>15000</v>
      </c>
    </row>
    <row r="14" spans="2:10" ht="16.5" thickTop="1">
      <c r="B14" s="62" t="s">
        <v>2</v>
      </c>
      <c r="C14" s="64">
        <f>SUM(SUM(C8:C13))</f>
        <v>34500</v>
      </c>
      <c r="D14" s="66">
        <f>SUM(D8:D13)</f>
        <v>34500</v>
      </c>
      <c r="E14" s="58">
        <f>SUM(E8:E13)</f>
        <v>34500</v>
      </c>
      <c r="F14" s="54">
        <f>SUM(F8:F13)</f>
        <v>103500</v>
      </c>
    </row>
    <row r="15" spans="2:10" ht="15.95" customHeight="1" thickBot="1">
      <c r="B15" s="63"/>
      <c r="C15" s="65"/>
      <c r="D15" s="67"/>
      <c r="E15" s="59"/>
      <c r="F15" s="55"/>
    </row>
    <row r="16" spans="2:10" ht="16.5" thickTop="1">
      <c r="B16" s="56" t="s">
        <v>7</v>
      </c>
      <c r="C16" s="58">
        <f>AVERAGE(C8:C13)</f>
        <v>5750</v>
      </c>
      <c r="D16" s="58">
        <f>AVERAGE(D8:D13)</f>
        <v>5750</v>
      </c>
      <c r="E16" s="58">
        <f>AVERAGE(E8:E13)</f>
        <v>5750</v>
      </c>
      <c r="F16" s="60">
        <f>AVERAGE(C14:E15)</f>
        <v>34500</v>
      </c>
    </row>
    <row r="17" spans="2:6" ht="16.5" thickBot="1">
      <c r="B17" s="57"/>
      <c r="C17" s="59"/>
      <c r="D17" s="59"/>
      <c r="E17" s="59"/>
      <c r="F17" s="61"/>
    </row>
    <row r="20" spans="2:6" ht="15" customHeight="1"/>
    <row r="21" spans="2:6" ht="15.95" customHeight="1"/>
  </sheetData>
  <mergeCells count="11">
    <mergeCell ref="B3:F6"/>
    <mergeCell ref="F14:F15"/>
    <mergeCell ref="B16:B17"/>
    <mergeCell ref="C16:C17"/>
    <mergeCell ref="D16:D17"/>
    <mergeCell ref="E16:E17"/>
    <mergeCell ref="F16:F17"/>
    <mergeCell ref="B14:B15"/>
    <mergeCell ref="C14:C15"/>
    <mergeCell ref="D14:D15"/>
    <mergeCell ref="E14:E15"/>
  </mergeCells>
  <phoneticPr fontId="10" type="noConversion"/>
  <pageMargins left="0.75" right="0.75" top="1" bottom="1" header="0.5" footer="0.5"/>
  <pageSetup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enableFormatConditionsCalculation="0">
    <tabColor rgb="FF3366FF"/>
  </sheetPr>
  <dimension ref="B2:Q90"/>
  <sheetViews>
    <sheetView tabSelected="1" topLeftCell="A56" zoomScale="50" zoomScaleNormal="50" workbookViewId="0">
      <selection activeCell="D21" sqref="D21"/>
    </sheetView>
  </sheetViews>
  <sheetFormatPr baseColWidth="10" defaultRowHeight="15.75"/>
  <cols>
    <col min="2" max="2" width="42.875" customWidth="1"/>
    <col min="3" max="3" width="12.875" customWidth="1"/>
    <col min="4" max="4" width="31.5" customWidth="1"/>
    <col min="5" max="5" width="19.875" customWidth="1"/>
    <col min="6" max="6" width="26.375" customWidth="1"/>
    <col min="7" max="7" width="48.125" customWidth="1"/>
    <col min="8" max="8" width="49" customWidth="1"/>
  </cols>
  <sheetData>
    <row r="2" spans="2:8" ht="17.100000000000001" customHeight="1"/>
    <row r="3" spans="2:8" ht="27.95" customHeight="1">
      <c r="B3" s="68"/>
      <c r="C3" s="68"/>
      <c r="D3" s="68"/>
      <c r="E3" s="68"/>
      <c r="F3" s="68"/>
      <c r="G3" s="68"/>
      <c r="H3" s="68"/>
    </row>
    <row r="4" spans="2:8" ht="30" customHeight="1">
      <c r="B4" s="68"/>
      <c r="C4" s="68"/>
      <c r="D4" s="68"/>
      <c r="E4" s="68"/>
      <c r="F4" s="68"/>
      <c r="G4" s="68"/>
      <c r="H4" s="68"/>
    </row>
    <row r="5" spans="2:8" ht="38.1" customHeight="1">
      <c r="B5" s="68"/>
      <c r="C5" s="68"/>
      <c r="D5" s="68"/>
      <c r="E5" s="68"/>
      <c r="F5" s="68"/>
      <c r="G5" s="68"/>
      <c r="H5" s="68"/>
    </row>
    <row r="6" spans="2:8" ht="35.1" customHeight="1">
      <c r="B6" s="68"/>
      <c r="C6" s="68"/>
      <c r="D6" s="68"/>
      <c r="E6" s="68"/>
      <c r="F6" s="68"/>
      <c r="G6" s="68"/>
      <c r="H6" s="68"/>
    </row>
    <row r="7" spans="2:8" ht="16.5" thickBot="1">
      <c r="B7" s="3" t="s">
        <v>3</v>
      </c>
      <c r="C7" s="5">
        <v>2016</v>
      </c>
      <c r="D7" s="5">
        <v>2017</v>
      </c>
      <c r="E7" s="5">
        <v>2018</v>
      </c>
      <c r="F7" s="5" t="s">
        <v>8</v>
      </c>
      <c r="G7" s="5" t="s">
        <v>21</v>
      </c>
      <c r="H7" s="5" t="s">
        <v>9</v>
      </c>
    </row>
    <row r="8" spans="2:8" ht="17.25" customHeight="1" thickTop="1" thickBot="1">
      <c r="B8" s="37" t="s">
        <v>0</v>
      </c>
      <c r="C8" s="9">
        <v>15000</v>
      </c>
      <c r="D8" s="9">
        <v>15000</v>
      </c>
      <c r="E8" s="9">
        <v>15000</v>
      </c>
      <c r="F8" s="8">
        <v>24000</v>
      </c>
      <c r="G8" s="44"/>
      <c r="H8" s="46"/>
    </row>
    <row r="9" spans="2:8" ht="16.5" customHeight="1" thickBot="1">
      <c r="B9" s="37" t="s">
        <v>4</v>
      </c>
      <c r="C9" s="9">
        <v>10000</v>
      </c>
      <c r="D9" s="9">
        <v>10000</v>
      </c>
      <c r="E9" s="9">
        <v>10000</v>
      </c>
      <c r="F9" s="8">
        <v>14000</v>
      </c>
      <c r="G9" s="45"/>
      <c r="H9" s="47"/>
    </row>
    <row r="10" spans="2:8" ht="16.5" customHeight="1" thickBot="1">
      <c r="B10" s="37" t="s">
        <v>18</v>
      </c>
      <c r="C10" s="9">
        <v>1000</v>
      </c>
      <c r="D10" s="9">
        <v>1000</v>
      </c>
      <c r="E10" s="9">
        <v>1000</v>
      </c>
      <c r="F10" s="8">
        <v>13000</v>
      </c>
      <c r="G10" s="45"/>
      <c r="H10" s="47"/>
    </row>
    <row r="11" spans="2:8" ht="16.5" customHeight="1" thickBot="1">
      <c r="B11" s="37" t="s">
        <v>17</v>
      </c>
      <c r="C11" s="9">
        <v>2000</v>
      </c>
      <c r="D11" s="9">
        <v>2000</v>
      </c>
      <c r="E11" s="39">
        <v>2000</v>
      </c>
      <c r="F11" s="40">
        <v>11000</v>
      </c>
      <c r="G11" s="45"/>
      <c r="H11" s="47"/>
    </row>
    <row r="12" spans="2:8" ht="16.5" customHeight="1" thickBot="1">
      <c r="B12" s="37" t="s">
        <v>1</v>
      </c>
      <c r="C12" s="9">
        <v>1500</v>
      </c>
      <c r="D12" s="9">
        <v>1500</v>
      </c>
      <c r="E12" s="9">
        <v>1500</v>
      </c>
      <c r="F12" s="8">
        <v>9500</v>
      </c>
      <c r="G12" s="45"/>
      <c r="H12" s="47"/>
    </row>
    <row r="13" spans="2:8" ht="16.5" customHeight="1" thickBot="1">
      <c r="B13" s="37" t="s">
        <v>19</v>
      </c>
      <c r="C13" s="9">
        <v>5000</v>
      </c>
      <c r="D13" s="9">
        <v>5000</v>
      </c>
      <c r="E13" s="9">
        <v>5000</v>
      </c>
      <c r="F13" s="8">
        <v>4500</v>
      </c>
      <c r="G13" s="45"/>
      <c r="H13" s="47"/>
    </row>
    <row r="14" spans="2:8" ht="16.5" customHeight="1" thickTop="1">
      <c r="B14" s="69" t="s">
        <v>2</v>
      </c>
      <c r="C14" s="71">
        <f>SUM(C8:C13)</f>
        <v>34500</v>
      </c>
      <c r="D14" s="73">
        <f>SUM(D8:D13)</f>
        <v>34500</v>
      </c>
      <c r="E14" s="75">
        <f>SUM(E8:E13)</f>
        <v>34500</v>
      </c>
      <c r="F14" s="77">
        <v>4500</v>
      </c>
      <c r="G14" s="79">
        <v>39000</v>
      </c>
      <c r="H14" s="80">
        <v>4500</v>
      </c>
    </row>
    <row r="15" spans="2:8" ht="16.5" customHeight="1" thickBot="1">
      <c r="B15" s="70"/>
      <c r="C15" s="72"/>
      <c r="D15" s="74"/>
      <c r="E15" s="76"/>
      <c r="F15" s="78"/>
      <c r="G15" s="79"/>
      <c r="H15" s="80"/>
    </row>
    <row r="16" spans="2:8" ht="16.5" customHeight="1">
      <c r="B16" s="50" t="s">
        <v>20</v>
      </c>
      <c r="C16" s="48"/>
      <c r="D16" s="48"/>
      <c r="E16" s="48"/>
      <c r="F16" s="49">
        <f>AVERAGE(C14:D15:E15)</f>
        <v>34500</v>
      </c>
      <c r="G16" s="79"/>
      <c r="H16" s="80"/>
    </row>
    <row r="17" spans="2:5" ht="16.5" customHeight="1">
      <c r="D17" s="16"/>
      <c r="E17" s="16"/>
    </row>
    <row r="18" spans="2:5" ht="16.5" customHeight="1">
      <c r="B18" s="10"/>
    </row>
    <row r="19" spans="2:5" ht="15.75" customHeight="1">
      <c r="B19" s="10"/>
      <c r="D19" s="41" t="s">
        <v>22</v>
      </c>
    </row>
    <row r="20" spans="2:5" ht="34.5">
      <c r="B20" s="10"/>
      <c r="D20" s="42" t="s">
        <v>23</v>
      </c>
    </row>
    <row r="21" spans="2:5" ht="17.25">
      <c r="B21" s="10"/>
      <c r="D21" s="43" t="s">
        <v>26</v>
      </c>
    </row>
    <row r="22" spans="2:5">
      <c r="B22" s="10"/>
    </row>
    <row r="23" spans="2:5">
      <c r="B23" s="10"/>
    </row>
    <row r="24" spans="2:5">
      <c r="B24" s="10"/>
    </row>
    <row r="25" spans="2:5" ht="20.25">
      <c r="B25" s="11"/>
    </row>
    <row r="27" spans="2:5">
      <c r="B27" s="13"/>
      <c r="C27" s="12">
        <v>2016</v>
      </c>
      <c r="D27" s="12">
        <v>2017</v>
      </c>
      <c r="E27" s="12">
        <v>2018</v>
      </c>
    </row>
    <row r="28" spans="2:5">
      <c r="B28" s="14" t="s">
        <v>10</v>
      </c>
      <c r="C28" s="15">
        <f>MAX(C8:C13)</f>
        <v>15000</v>
      </c>
      <c r="D28" s="15">
        <f>MAX(D8:D13)</f>
        <v>15000</v>
      </c>
      <c r="E28" s="15">
        <f>MAX(E8:E13)</f>
        <v>15000</v>
      </c>
    </row>
    <row r="29" spans="2:5">
      <c r="B29" s="14" t="s">
        <v>12</v>
      </c>
      <c r="C29" s="15">
        <f>AVERAGE(C8:C13)</f>
        <v>5750</v>
      </c>
      <c r="D29" s="15">
        <f>AVERAGE(D8:D13)</f>
        <v>5750</v>
      </c>
      <c r="E29" s="15">
        <f>AVERAGE(E8:E13)</f>
        <v>5750</v>
      </c>
    </row>
    <row r="30" spans="2:5">
      <c r="B30" s="14" t="s">
        <v>11</v>
      </c>
      <c r="C30" s="15">
        <f>MIN(C8:C13)</f>
        <v>1000</v>
      </c>
      <c r="D30" s="15">
        <f>MIN(D8:D13)</f>
        <v>1000</v>
      </c>
      <c r="E30" s="15">
        <f>MIN(E8:E13)</f>
        <v>1000</v>
      </c>
    </row>
    <row r="32" spans="2:5">
      <c r="B32" s="16"/>
      <c r="C32" s="16"/>
      <c r="D32" s="16"/>
      <c r="E32" s="16"/>
    </row>
    <row r="33" spans="2:17">
      <c r="B33" s="18"/>
      <c r="C33" s="18"/>
      <c r="D33" s="18"/>
      <c r="E33" s="18"/>
    </row>
    <row r="34" spans="2:17">
      <c r="B34" s="18"/>
      <c r="C34" s="36"/>
      <c r="D34" s="36"/>
      <c r="E34" s="36"/>
    </row>
    <row r="35" spans="2:17">
      <c r="B35" s="18"/>
      <c r="C35" s="36"/>
      <c r="D35" s="36"/>
      <c r="E35" s="36"/>
    </row>
    <row r="36" spans="2:17" ht="33.950000000000003" customHeight="1">
      <c r="B36" s="18"/>
      <c r="C36" s="36"/>
      <c r="D36" s="16"/>
      <c r="E36" s="36"/>
    </row>
    <row r="37" spans="2:17">
      <c r="B37" s="18"/>
      <c r="C37" s="36"/>
      <c r="D37" s="16"/>
      <c r="E37" s="16"/>
    </row>
    <row r="38" spans="2:17">
      <c r="B38" s="38" t="s">
        <v>24</v>
      </c>
      <c r="C38" s="38"/>
      <c r="D38" s="38"/>
      <c r="E38" s="38"/>
      <c r="F38" s="38"/>
    </row>
    <row r="39" spans="2:17" ht="16.5" thickBot="1">
      <c r="B39" s="19" t="s">
        <v>3</v>
      </c>
      <c r="C39" s="20">
        <v>2016</v>
      </c>
      <c r="D39" s="20">
        <v>2017</v>
      </c>
      <c r="E39" s="20">
        <v>2018</v>
      </c>
      <c r="F39" s="20" t="s">
        <v>5</v>
      </c>
    </row>
    <row r="40" spans="2:17" ht="17.25" thickTop="1" thickBot="1">
      <c r="B40" s="21" t="s">
        <v>0</v>
      </c>
      <c r="C40" s="9">
        <v>15000</v>
      </c>
      <c r="D40" s="9">
        <v>15000</v>
      </c>
      <c r="E40" s="9">
        <v>15000</v>
      </c>
      <c r="F40" s="8">
        <f t="shared" ref="F40:F45" si="0">SUM(C40:E40)</f>
        <v>45000</v>
      </c>
    </row>
    <row r="41" spans="2:17" ht="16.5" thickBot="1">
      <c r="B41" s="22" t="s">
        <v>4</v>
      </c>
      <c r="C41" s="9">
        <v>10000</v>
      </c>
      <c r="D41" s="9">
        <v>10000</v>
      </c>
      <c r="E41" s="9">
        <v>10000</v>
      </c>
      <c r="F41" s="8">
        <f t="shared" si="0"/>
        <v>30000</v>
      </c>
    </row>
    <row r="42" spans="2:17" ht="16.5" thickBot="1">
      <c r="B42" s="21" t="s">
        <v>18</v>
      </c>
      <c r="C42" s="9">
        <v>1000</v>
      </c>
      <c r="D42" s="9">
        <v>1000</v>
      </c>
      <c r="E42" s="9">
        <v>1000</v>
      </c>
      <c r="F42" s="8">
        <f t="shared" si="0"/>
        <v>3000</v>
      </c>
    </row>
    <row r="43" spans="2:17" ht="16.5" thickBot="1">
      <c r="B43" s="22" t="s">
        <v>17</v>
      </c>
      <c r="C43" s="9">
        <v>2000</v>
      </c>
      <c r="D43" s="9">
        <v>2000</v>
      </c>
      <c r="E43" s="39">
        <v>2000</v>
      </c>
      <c r="F43" s="8">
        <f t="shared" si="0"/>
        <v>6000</v>
      </c>
      <c r="H43" s="16"/>
      <c r="I43" s="16"/>
      <c r="J43" s="16"/>
      <c r="K43" s="16"/>
      <c r="L43" s="16"/>
      <c r="M43" s="16"/>
      <c r="N43" s="16"/>
      <c r="O43" s="16"/>
      <c r="P43" s="16"/>
      <c r="Q43" s="16"/>
    </row>
    <row r="44" spans="2:17" ht="16.5" thickBot="1">
      <c r="B44" s="21" t="s">
        <v>1</v>
      </c>
      <c r="C44" s="9">
        <v>1500</v>
      </c>
      <c r="D44" s="9">
        <v>1500</v>
      </c>
      <c r="E44" s="9">
        <v>1500</v>
      </c>
      <c r="F44" s="8">
        <f t="shared" si="0"/>
        <v>4500</v>
      </c>
      <c r="H44" s="16"/>
      <c r="I44" s="16"/>
      <c r="J44" s="16"/>
      <c r="K44" s="16"/>
      <c r="L44" s="16"/>
      <c r="M44" s="16"/>
      <c r="N44" s="16"/>
      <c r="O44" s="16"/>
      <c r="P44" s="16"/>
      <c r="Q44" s="16"/>
    </row>
    <row r="45" spans="2:17" ht="16.5" thickBot="1">
      <c r="B45" s="22" t="s">
        <v>19</v>
      </c>
      <c r="C45" s="9">
        <v>5000</v>
      </c>
      <c r="D45" s="9">
        <v>5000</v>
      </c>
      <c r="E45" s="9">
        <v>5000</v>
      </c>
      <c r="F45" s="8">
        <f t="shared" si="0"/>
        <v>15000</v>
      </c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</row>
    <row r="46" spans="2:17" ht="16.5" thickTop="1">
      <c r="B46" s="81" t="s">
        <v>2</v>
      </c>
      <c r="C46" s="71">
        <f>SUM(C40:C45)</f>
        <v>34500</v>
      </c>
      <c r="D46" s="73">
        <f>SUM(D40:D45)</f>
        <v>34500</v>
      </c>
      <c r="E46" s="75">
        <f>SUM(E40:E45)</f>
        <v>34500</v>
      </c>
      <c r="F46" s="83">
        <f>SUM(F40:F45)</f>
        <v>103500</v>
      </c>
      <c r="G46" s="23"/>
      <c r="H46" s="16"/>
      <c r="I46" s="16"/>
      <c r="J46" s="16"/>
      <c r="K46" s="16"/>
      <c r="L46" s="16"/>
      <c r="M46" s="16"/>
      <c r="N46" s="16"/>
      <c r="O46" s="16"/>
      <c r="P46" s="16"/>
      <c r="Q46" s="16"/>
    </row>
    <row r="47" spans="2:17" ht="16.5" thickBot="1">
      <c r="B47" s="82"/>
      <c r="C47" s="72"/>
      <c r="D47" s="74"/>
      <c r="E47" s="76"/>
      <c r="F47" s="84"/>
      <c r="G47" s="24"/>
      <c r="H47" s="23"/>
      <c r="I47" s="16"/>
      <c r="J47" s="16"/>
      <c r="K47" s="16"/>
      <c r="L47" s="16"/>
      <c r="M47" s="16"/>
      <c r="N47" s="16"/>
      <c r="O47" s="16"/>
      <c r="P47" s="16"/>
      <c r="Q47" s="16"/>
    </row>
    <row r="48" spans="2:17" ht="16.5" thickTop="1">
      <c r="B48" s="81" t="s">
        <v>13</v>
      </c>
      <c r="C48" s="75">
        <f>AVERAGE(C40:C45)</f>
        <v>5750</v>
      </c>
      <c r="D48" s="75">
        <f>AVERAGE(D40:D45)</f>
        <v>5750</v>
      </c>
      <c r="E48" s="75">
        <f>AVERAGE(E40:E45)</f>
        <v>5750</v>
      </c>
      <c r="F48" s="90">
        <f>AVERAGE(C46:E47)</f>
        <v>34500</v>
      </c>
      <c r="G48" s="24"/>
      <c r="H48" s="24"/>
      <c r="I48" s="26"/>
      <c r="J48" s="26"/>
      <c r="K48" s="26"/>
      <c r="L48" s="26"/>
      <c r="M48" s="26"/>
      <c r="N48" s="26"/>
      <c r="O48" s="16"/>
      <c r="P48" s="16"/>
      <c r="Q48" s="16"/>
    </row>
    <row r="49" spans="2:17" ht="16.5" thickBot="1">
      <c r="B49" s="82"/>
      <c r="C49" s="76"/>
      <c r="D49" s="76"/>
      <c r="E49" s="76"/>
      <c r="F49" s="91"/>
      <c r="G49" s="24"/>
      <c r="H49" s="24"/>
      <c r="I49" s="26"/>
      <c r="J49" s="26"/>
      <c r="K49" s="26"/>
      <c r="L49" s="26"/>
      <c r="M49" s="26"/>
      <c r="N49" s="26"/>
      <c r="O49" s="16"/>
      <c r="P49" s="16"/>
      <c r="Q49" s="16"/>
    </row>
    <row r="50" spans="2:17" ht="26.25" customHeight="1">
      <c r="B50" s="85" t="s">
        <v>14</v>
      </c>
      <c r="C50" s="87">
        <v>4500</v>
      </c>
      <c r="D50" s="88"/>
      <c r="E50" s="88"/>
      <c r="F50" s="88"/>
      <c r="G50" s="23"/>
      <c r="H50" s="24"/>
      <c r="I50" s="26"/>
      <c r="J50" s="26"/>
      <c r="K50" s="26"/>
      <c r="L50" s="26"/>
      <c r="M50" s="26"/>
      <c r="N50" s="26"/>
      <c r="O50" s="16"/>
      <c r="P50" s="16"/>
      <c r="Q50" s="16"/>
    </row>
    <row r="51" spans="2:17" ht="27" customHeight="1" thickBot="1">
      <c r="B51" s="82"/>
      <c r="C51" s="86"/>
      <c r="D51" s="89"/>
      <c r="E51" s="89"/>
      <c r="F51" s="89"/>
      <c r="G51" s="16"/>
      <c r="H51" s="23"/>
      <c r="I51" s="16"/>
      <c r="J51" s="16"/>
      <c r="K51" s="16"/>
      <c r="L51" s="16"/>
      <c r="M51" s="16"/>
      <c r="N51" s="16"/>
      <c r="O51" s="16"/>
      <c r="P51" s="16"/>
      <c r="Q51" s="16"/>
    </row>
    <row r="52" spans="2:17">
      <c r="G52" s="17"/>
      <c r="H52" s="16"/>
      <c r="I52" s="16"/>
      <c r="J52" s="16"/>
      <c r="K52" s="16"/>
      <c r="L52" s="16"/>
      <c r="M52" s="16"/>
      <c r="N52" s="16"/>
      <c r="O52" s="16"/>
      <c r="P52" s="16"/>
      <c r="Q52" s="16"/>
    </row>
    <row r="53" spans="2:17">
      <c r="G53" s="25"/>
      <c r="H53" s="16"/>
      <c r="I53" s="16"/>
      <c r="J53" s="16"/>
      <c r="K53" s="16"/>
      <c r="L53" s="16"/>
      <c r="M53" s="16"/>
      <c r="N53" s="16"/>
      <c r="O53" s="16"/>
      <c r="P53" s="16"/>
      <c r="Q53" s="16"/>
    </row>
    <row r="54" spans="2:17">
      <c r="G54" s="25"/>
      <c r="H54" s="16"/>
      <c r="I54" s="16"/>
      <c r="J54" s="16"/>
      <c r="K54" s="16"/>
      <c r="L54" s="16"/>
      <c r="M54" s="16"/>
      <c r="N54" s="16"/>
      <c r="O54" s="16"/>
      <c r="P54" s="16"/>
      <c r="Q54" s="16"/>
    </row>
    <row r="55" spans="2:17">
      <c r="G55" s="25"/>
      <c r="H55" s="16"/>
      <c r="I55" s="16"/>
      <c r="J55" s="16"/>
      <c r="K55" s="16"/>
      <c r="L55" s="16"/>
      <c r="M55" s="16"/>
      <c r="N55" s="16"/>
      <c r="O55" s="16"/>
      <c r="P55" s="16"/>
      <c r="Q55" s="16"/>
    </row>
    <row r="56" spans="2:17">
      <c r="G56" s="25"/>
      <c r="H56" s="16"/>
      <c r="I56" s="16"/>
      <c r="J56" s="16"/>
      <c r="K56" s="16"/>
      <c r="L56" s="16"/>
      <c r="M56" s="16"/>
      <c r="N56" s="16"/>
      <c r="O56" s="16"/>
      <c r="P56" s="16"/>
      <c r="Q56" s="16"/>
    </row>
    <row r="57" spans="2:17">
      <c r="G57" s="31"/>
      <c r="H57" s="16"/>
      <c r="I57" s="16"/>
      <c r="J57" s="16"/>
      <c r="K57" s="16"/>
      <c r="L57" s="16"/>
      <c r="M57" s="16"/>
      <c r="N57" s="16"/>
      <c r="O57" s="16"/>
      <c r="P57" s="16"/>
      <c r="Q57" s="16"/>
    </row>
    <row r="58" spans="2:17">
      <c r="G58" s="29"/>
      <c r="H58" s="16"/>
      <c r="I58" s="16"/>
      <c r="J58" s="16"/>
      <c r="K58" s="16"/>
      <c r="L58" s="16"/>
      <c r="M58" s="16"/>
      <c r="N58" s="16"/>
      <c r="O58" s="16"/>
      <c r="P58" s="16"/>
      <c r="Q58" s="16"/>
    </row>
    <row r="59" spans="2:17">
      <c r="G59" s="30"/>
    </row>
    <row r="60" spans="2:17">
      <c r="G60" s="30"/>
    </row>
    <row r="61" spans="2:17">
      <c r="G61" s="30"/>
    </row>
    <row r="62" spans="2:17">
      <c r="G62" s="30"/>
    </row>
    <row r="63" spans="2:17">
      <c r="G63" s="93" t="s">
        <v>25</v>
      </c>
    </row>
    <row r="64" spans="2:17">
      <c r="G64" s="92"/>
    </row>
    <row r="65" spans="7:7">
      <c r="G65" s="92"/>
    </row>
    <row r="66" spans="7:7" ht="15.75" customHeight="1">
      <c r="G66" s="30"/>
    </row>
    <row r="67" spans="7:7" ht="16.5" customHeight="1"/>
    <row r="68" spans="7:7" ht="15.95" customHeight="1"/>
    <row r="69" spans="7:7" ht="15.95" customHeight="1"/>
    <row r="70" spans="7:7" ht="15.95" customHeight="1"/>
    <row r="71" spans="7:7" ht="15.95" customHeight="1"/>
    <row r="78" spans="7:7" ht="15.75" customHeight="1"/>
    <row r="81" spans="2:8">
      <c r="G81" s="16"/>
    </row>
    <row r="83" spans="2:8" ht="16.5" thickBot="1">
      <c r="B83" s="28"/>
    </row>
    <row r="84" spans="2:8">
      <c r="B84" s="32" t="s">
        <v>15</v>
      </c>
    </row>
    <row r="85" spans="2:8" ht="15.75" customHeight="1">
      <c r="B85" s="33">
        <f t="shared" ref="B85:B90" si="1">F40/103500</f>
        <v>0.43478260869565216</v>
      </c>
      <c r="G85" s="51"/>
    </row>
    <row r="86" spans="2:8" ht="15" customHeight="1">
      <c r="B86" s="33">
        <f t="shared" si="1"/>
        <v>0.28985507246376813</v>
      </c>
      <c r="G86" s="51"/>
      <c r="H86" s="27"/>
    </row>
    <row r="87" spans="2:8" ht="15" customHeight="1" thickBot="1">
      <c r="B87" s="33">
        <f t="shared" si="1"/>
        <v>2.8985507246376812E-2</v>
      </c>
      <c r="G87" s="51"/>
      <c r="H87" s="27"/>
    </row>
    <row r="88" spans="2:8" ht="15" customHeight="1" thickBot="1">
      <c r="B88" s="33">
        <f t="shared" si="1"/>
        <v>5.7971014492753624E-2</v>
      </c>
      <c r="D88" s="35" t="s">
        <v>16</v>
      </c>
      <c r="G88" s="51"/>
      <c r="H88" s="27"/>
    </row>
    <row r="89" spans="2:8" ht="15" customHeight="1">
      <c r="B89" s="33">
        <f t="shared" si="1"/>
        <v>4.3478260869565216E-2</v>
      </c>
      <c r="H89" s="27"/>
    </row>
    <row r="90" spans="2:8" ht="16.5" thickBot="1">
      <c r="B90" s="34">
        <f t="shared" si="1"/>
        <v>0.14492753623188406</v>
      </c>
    </row>
  </sheetData>
  <mergeCells count="21">
    <mergeCell ref="B50:B51"/>
    <mergeCell ref="C50:F51"/>
    <mergeCell ref="G63:G65"/>
    <mergeCell ref="B46:B47"/>
    <mergeCell ref="C46:C47"/>
    <mergeCell ref="D46:D47"/>
    <mergeCell ref="E46:E47"/>
    <mergeCell ref="F46:F47"/>
    <mergeCell ref="B48:B49"/>
    <mergeCell ref="C48:C49"/>
    <mergeCell ref="D48:D49"/>
    <mergeCell ref="E48:E49"/>
    <mergeCell ref="F48:F49"/>
    <mergeCell ref="B3:H6"/>
    <mergeCell ref="B14:B15"/>
    <mergeCell ref="C14:C15"/>
    <mergeCell ref="D14:D15"/>
    <mergeCell ref="E14:E15"/>
    <mergeCell ref="F14:F15"/>
    <mergeCell ref="G14:G16"/>
    <mergeCell ref="H14:H16"/>
  </mergeCells>
  <pageMargins left="0.75" right="0.75" top="1" bottom="1" header="0.5" footer="0.5"/>
  <pageSetup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Budget</vt:lpstr>
      <vt:lpstr>Expenses of F-Y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Otaki Chris</dc:creator>
  <cp:lastModifiedBy>Francois</cp:lastModifiedBy>
  <dcterms:created xsi:type="dcterms:W3CDTF">2015-05-25T17:09:59Z</dcterms:created>
  <dcterms:modified xsi:type="dcterms:W3CDTF">2016-11-08T01:13:45Z</dcterms:modified>
</cp:coreProperties>
</file>