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725"/>
  <workbookPr showInkAnnotation="0" autoCompressPictures="0"/>
  <bookViews>
    <workbookView xWindow="-20" yWindow="0" windowWidth="20220" windowHeight="15540" tabRatio="500"/>
  </bookViews>
  <sheets>
    <sheet name="Sheet1" sheetId="1" r:id="rId1"/>
    <sheet name="Sensitivity Report 1" sheetId="3" r:id="rId2"/>
  </sheets>
  <definedNames>
    <definedName name="solver_adj" localSheetId="0" hidden="1">Sheet1!$B$11:$E$13</definedName>
    <definedName name="solver_cvg" localSheetId="0" hidden="1">0.0001</definedName>
    <definedName name="solver_drv" localSheetId="0" hidden="1">1</definedName>
    <definedName name="solver_eng" localSheetId="0" hidden="1">2</definedName>
    <definedName name="solver_itr" localSheetId="0" hidden="1">2147483647</definedName>
    <definedName name="solver_lhs1" localSheetId="0" hidden="1">Sheet1!$F$11:$F$13</definedName>
    <definedName name="solver_lhs2" localSheetId="0" hidden="1">Sheet1!$G$18:$G$22</definedName>
    <definedName name="solver_lhs3" localSheetId="0" hidden="1">Sheet1!$G$23</definedName>
    <definedName name="solver_lhs4" localSheetId="0" hidden="1">Sheet1!$G$24</definedName>
    <definedName name="solver_lhs5" localSheetId="0" hidden="1">Sheet1!$G$25</definedName>
    <definedName name="solver_lin" localSheetId="0" hidden="1">1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5</definedName>
    <definedName name="solver_opt" localSheetId="0" hidden="1">Sheet1!$B$31</definedName>
    <definedName name="solver_pre" localSheetId="0" hidden="1">0.000001</definedName>
    <definedName name="solver_rbv" localSheetId="0" hidden="1">1</definedName>
    <definedName name="solver_rel1" localSheetId="0" hidden="1">1</definedName>
    <definedName name="solver_rel2" localSheetId="0" hidden="1">3</definedName>
    <definedName name="solver_rel3" localSheetId="0" hidden="1">1</definedName>
    <definedName name="solver_rel4" localSheetId="0" hidden="1">3</definedName>
    <definedName name="solver_rel5" localSheetId="0" hidden="1">1</definedName>
    <definedName name="solver_rhs1" localSheetId="0" hidden="1">Sheet1!$H$11:$H$13</definedName>
    <definedName name="solver_rhs2" localSheetId="0" hidden="1">Sheet1!$I$18:$I$22</definedName>
    <definedName name="solver_rhs3" localSheetId="0" hidden="1">Sheet1!$I$23</definedName>
    <definedName name="solver_rhs4" localSheetId="0" hidden="1">Sheet1!$I$24</definedName>
    <definedName name="solver_rhs5" localSheetId="0" hidden="1">Sheet1!$I$25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1</definedName>
    <definedName name="solver_val" localSheetId="0" hidden="1">0</definedName>
    <definedName name="solver_ver" localSheetId="0" hidden="1">2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20" i="1" l="1"/>
  <c r="I19" i="1"/>
  <c r="C14" i="1"/>
  <c r="G25" i="1"/>
  <c r="G24" i="1"/>
  <c r="G23" i="1"/>
  <c r="G22" i="1"/>
  <c r="G21" i="1"/>
  <c r="G20" i="1"/>
  <c r="G19" i="1"/>
  <c r="G18" i="1"/>
  <c r="I23" i="1"/>
  <c r="I22" i="1"/>
  <c r="I21" i="1"/>
  <c r="B14" i="1"/>
  <c r="D14" i="1"/>
  <c r="E14" i="1"/>
  <c r="B29" i="1"/>
  <c r="F12" i="1"/>
  <c r="F13" i="1"/>
  <c r="F11" i="1"/>
  <c r="I18" i="1"/>
  <c r="B30" i="1"/>
  <c r="B31" i="1"/>
</calcChain>
</file>

<file path=xl/sharedStrings.xml><?xml version="1.0" encoding="utf-8"?>
<sst xmlns="http://schemas.openxmlformats.org/spreadsheetml/2006/main" count="134" uniqueCount="96">
  <si>
    <t>Everyday</t>
  </si>
  <si>
    <t>Fancy</t>
  </si>
  <si>
    <t>Gourmet</t>
  </si>
  <si>
    <t>Cost</t>
  </si>
  <si>
    <t>Amaranth Flour</t>
  </si>
  <si>
    <t>Brown Rice Flour</t>
  </si>
  <si>
    <t>Chick Pea Flour</t>
  </si>
  <si>
    <t>Everyday must be no more than 80% Brown Rice.</t>
  </si>
  <si>
    <t>Input Data</t>
  </si>
  <si>
    <t>units</t>
  </si>
  <si>
    <t>kg</t>
  </si>
  <si>
    <t>Amount Used</t>
  </si>
  <si>
    <t>Amount Available</t>
  </si>
  <si>
    <t>&lt;=</t>
  </si>
  <si>
    <t>Action Plan</t>
  </si>
  <si>
    <t>Additional Constraints</t>
  </si>
  <si>
    <t>Profit/kg</t>
  </si>
  <si>
    <t>High-End</t>
  </si>
  <si>
    <t>Groument must be at least 15% Amaranth</t>
  </si>
  <si>
    <t>Fancy must  be at least 15% Amaranth.</t>
  </si>
  <si>
    <t>High-End must be at leats 35% Brown Rice</t>
  </si>
  <si>
    <t>High- End must be at least 25% Chick Pea</t>
  </si>
  <si>
    <t>High-End must be at least 25% Amatanth</t>
  </si>
  <si>
    <t>Minimum Fancy production</t>
  </si>
  <si>
    <t>Minimum Chick Pea in Gourmet</t>
  </si>
  <si>
    <t>&gt;=</t>
  </si>
  <si>
    <t>Total Profit</t>
  </si>
  <si>
    <t>Total Revenue</t>
  </si>
  <si>
    <t>Total</t>
  </si>
  <si>
    <t>Total Cost</t>
  </si>
  <si>
    <t>Worksheet: [Workbook1]Sheet1</t>
  </si>
  <si>
    <t>Cell</t>
  </si>
  <si>
    <t>Name</t>
  </si>
  <si>
    <t>$F$10</t>
  </si>
  <si>
    <t>Amaranth Flour Amount Used</t>
  </si>
  <si>
    <t>$G$17</t>
  </si>
  <si>
    <t>Fancy must  be at least 15% Amaranth. &lt;=</t>
  </si>
  <si>
    <t>$G$18</t>
  </si>
  <si>
    <t>Groument must be at least 15% Amaranth &lt;=</t>
  </si>
  <si>
    <t>$G$19</t>
  </si>
  <si>
    <t>High-End must be at least 25% Amatanth &lt;=</t>
  </si>
  <si>
    <t>Microsoft Excel 14.4 Sensitivity Report</t>
  </si>
  <si>
    <t>Report Created: 29/11/2015 17:05:09</t>
  </si>
  <si>
    <t xml:space="preserve"> Variable Cells </t>
  </si>
  <si>
    <t>Final</t>
  </si>
  <si>
    <t>Value</t>
  </si>
  <si>
    <t>Reduced</t>
  </si>
  <si>
    <t>Objective</t>
  </si>
  <si>
    <t>Coefficient</t>
  </si>
  <si>
    <t>Allowable</t>
  </si>
  <si>
    <t>Increase</t>
  </si>
  <si>
    <t>Decrease</t>
  </si>
  <si>
    <t>Constraints</t>
  </si>
  <si>
    <t>Shadow</t>
  </si>
  <si>
    <t>Price</t>
  </si>
  <si>
    <t>Constraint</t>
  </si>
  <si>
    <t>R.H. Side</t>
  </si>
  <si>
    <t>$B$10</t>
  </si>
  <si>
    <t>Amaranth Flour Everyday</t>
  </si>
  <si>
    <t>$C$10</t>
  </si>
  <si>
    <t>Amaranth Flour Fancy</t>
  </si>
  <si>
    <t>$D$10</t>
  </si>
  <si>
    <t>Amaranth Flour Gourmet</t>
  </si>
  <si>
    <t>$E$10</t>
  </si>
  <si>
    <t>Amaranth Flour High-End</t>
  </si>
  <si>
    <t>$B$11</t>
  </si>
  <si>
    <t>Brown Rice Flour Everyday</t>
  </si>
  <si>
    <t>$C$11</t>
  </si>
  <si>
    <t>Brown Rice Flour Fancy</t>
  </si>
  <si>
    <t>$D$11</t>
  </si>
  <si>
    <t>Brown Rice Flour Gourmet</t>
  </si>
  <si>
    <t>$E$11</t>
  </si>
  <si>
    <t>Brown Rice Flour High-End</t>
  </si>
  <si>
    <t>$B$12</t>
  </si>
  <si>
    <t>Chick Pea Flour Everyday</t>
  </si>
  <si>
    <t>$C$12</t>
  </si>
  <si>
    <t>Chick Pea Flour Fancy</t>
  </si>
  <si>
    <t>$D$12</t>
  </si>
  <si>
    <t>Chick Pea Flour Gourmet</t>
  </si>
  <si>
    <t>$E$12</t>
  </si>
  <si>
    <t>Chick Pea Flour High-End</t>
  </si>
  <si>
    <t>$F$11</t>
  </si>
  <si>
    <t>Brown Rice Flour Amount Used</t>
  </si>
  <si>
    <t>$F$12</t>
  </si>
  <si>
    <t>Chick Pea Flour Amount Used</t>
  </si>
  <si>
    <t>$G$20</t>
  </si>
  <si>
    <t>High- End must be at least 25% Chick Pea &lt;=</t>
  </si>
  <si>
    <t>$G$21</t>
  </si>
  <si>
    <t>High-End must be at leats 35% Brown Rice &lt;=</t>
  </si>
  <si>
    <t>$G$22</t>
  </si>
  <si>
    <t>Everyday must be no more than 80% Brown Rice. &lt;=</t>
  </si>
  <si>
    <t>$G$23</t>
  </si>
  <si>
    <t>Minimum Chick Pea in Gourmet &lt;=</t>
  </si>
  <si>
    <t>$G$24</t>
  </si>
  <si>
    <t>Minimum Fancy production &lt;=</t>
  </si>
  <si>
    <t>Gluten Free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</si>
</sst>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$&quot;* ###0.00_-;\-&quot;$&quot;* ###0.00_-;_-&quot;$&quot;* &quot;-&quot;??_-;_-@_-"/>
  </numFmts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indexed="18"/>
      <name val="Calibri"/>
      <family val="2"/>
      <scheme val="minor"/>
    </font>
    <font>
      <b/>
      <sz val="14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88"/>
        <bgColor indexed="64"/>
      </patternFill>
    </fill>
    <fill>
      <patternFill patternType="solid">
        <fgColor rgb="FFA9D08E"/>
        <bgColor indexed="64"/>
      </patternFill>
    </fill>
  </fills>
  <borders count="20">
    <border>
      <left/>
      <right/>
      <top/>
      <bottom/>
      <diagonal/>
    </border>
    <border>
      <left style="thick">
        <color theme="4" tint="-0.249977111117893"/>
      </left>
      <right/>
      <top style="thick">
        <color theme="4" tint="-0.249977111117893"/>
      </top>
      <bottom/>
      <diagonal/>
    </border>
    <border>
      <left/>
      <right/>
      <top style="thick">
        <color theme="4" tint="-0.249977111117893"/>
      </top>
      <bottom/>
      <diagonal/>
    </border>
    <border>
      <left/>
      <right style="thick">
        <color theme="4" tint="-0.249977111117893"/>
      </right>
      <top style="thick">
        <color theme="4" tint="-0.249977111117893"/>
      </top>
      <bottom/>
      <diagonal/>
    </border>
    <border>
      <left style="thick">
        <color theme="4" tint="-0.249977111117893"/>
      </left>
      <right/>
      <top/>
      <bottom/>
      <diagonal/>
    </border>
    <border>
      <left/>
      <right style="thick">
        <color theme="4" tint="-0.249977111117893"/>
      </right>
      <top/>
      <bottom/>
      <diagonal/>
    </border>
    <border>
      <left style="thick">
        <color theme="4" tint="-0.249977111117893"/>
      </left>
      <right/>
      <top/>
      <bottom style="thick">
        <color theme="4" tint="-0.249977111117893"/>
      </bottom>
      <diagonal/>
    </border>
    <border>
      <left/>
      <right/>
      <top/>
      <bottom style="thick">
        <color theme="4" tint="-0.249977111117893"/>
      </bottom>
      <diagonal/>
    </border>
    <border>
      <left/>
      <right style="thick">
        <color theme="4" tint="-0.249977111117893"/>
      </right>
      <top/>
      <bottom style="thick">
        <color theme="4" tint="-0.249977111117893"/>
      </bottom>
      <diagonal/>
    </border>
    <border>
      <left style="thick">
        <color theme="5" tint="-0.249977111117893"/>
      </left>
      <right/>
      <top style="thick">
        <color theme="5" tint="-0.249977111117893"/>
      </top>
      <bottom/>
      <diagonal/>
    </border>
    <border>
      <left/>
      <right/>
      <top style="thick">
        <color theme="5" tint="-0.249977111117893"/>
      </top>
      <bottom/>
      <diagonal/>
    </border>
    <border>
      <left/>
      <right style="thick">
        <color theme="4" tint="-0.249977111117893"/>
      </right>
      <top style="thick">
        <color theme="5" tint="-0.249977111117893"/>
      </top>
      <bottom/>
      <diagonal/>
    </border>
    <border>
      <left style="thick">
        <color theme="5" tint="-0.249977111117893"/>
      </left>
      <right/>
      <top/>
      <bottom/>
      <diagonal/>
    </border>
    <border>
      <left style="thick">
        <color theme="5" tint="-0.249977111117893"/>
      </left>
      <right/>
      <top/>
      <bottom style="thick">
        <color theme="5" tint="-0.249977111117893"/>
      </bottom>
      <diagonal/>
    </border>
    <border>
      <left/>
      <right/>
      <top/>
      <bottom style="thick">
        <color theme="5" tint="-0.249977111117893"/>
      </bottom>
      <diagonal/>
    </border>
    <border>
      <left/>
      <right style="thick">
        <color theme="4" tint="-0.249977111117893"/>
      </right>
      <top/>
      <bottom style="thick">
        <color theme="5" tint="-0.249977111117893"/>
      </bottom>
      <diagonal/>
    </border>
    <border>
      <left/>
      <right/>
      <top style="medium">
        <color indexed="23"/>
      </top>
      <bottom/>
      <diagonal/>
    </border>
    <border>
      <left/>
      <right/>
      <top/>
      <bottom style="medium">
        <color indexed="23"/>
      </bottom>
      <diagonal/>
    </border>
    <border>
      <left/>
      <right/>
      <top style="thin">
        <color indexed="23"/>
      </top>
      <bottom/>
      <diagonal/>
    </border>
    <border>
      <left/>
      <right/>
      <top style="thin">
        <color indexed="23"/>
      </top>
      <bottom style="medium">
        <color indexed="23"/>
      </bottom>
      <diagonal/>
    </border>
  </borders>
  <cellStyleXfs count="31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38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 wrapText="1"/>
    </xf>
    <xf numFmtId="0" fontId="0" fillId="2" borderId="0" xfId="0" applyFill="1"/>
    <xf numFmtId="164" fontId="0" fillId="2" borderId="0" xfId="0" applyNumberFormat="1" applyFill="1"/>
    <xf numFmtId="0" fontId="0" fillId="0" borderId="0" xfId="0" applyAlignment="1">
      <alignment horizontal="left" vertical="top" wrapText="1"/>
    </xf>
    <xf numFmtId="9" fontId="0" fillId="2" borderId="0" xfId="0" applyNumberFormat="1" applyFill="1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3" borderId="0" xfId="0" applyFill="1" applyAlignment="1">
      <alignment horizontal="left"/>
    </xf>
    <xf numFmtId="0" fontId="0" fillId="0" borderId="18" xfId="0" applyFill="1" applyBorder="1" applyAlignment="1"/>
    <xf numFmtId="0" fontId="0" fillId="0" borderId="19" xfId="0" applyFill="1" applyBorder="1" applyAlignment="1"/>
    <xf numFmtId="0" fontId="5" fillId="0" borderId="16" xfId="0" applyFont="1" applyFill="1" applyBorder="1" applyAlignment="1">
      <alignment horizontal="center"/>
    </xf>
    <xf numFmtId="0" fontId="5" fillId="0" borderId="17" xfId="0" applyFont="1" applyFill="1" applyBorder="1" applyAlignment="1">
      <alignment horizontal="center"/>
    </xf>
    <xf numFmtId="0" fontId="6" fillId="0" borderId="0" xfId="0" applyFont="1"/>
    <xf numFmtId="0" fontId="0" fillId="0" borderId="0" xfId="0" applyAlignment="1">
      <alignment horizontal="left" vertical="center" wrapText="1"/>
    </xf>
    <xf numFmtId="0" fontId="0" fillId="2" borderId="8" xfId="0" applyFill="1" applyBorder="1"/>
    <xf numFmtId="0" fontId="0" fillId="2" borderId="5" xfId="0" applyFill="1" applyBorder="1"/>
  </cellXfs>
  <cellStyles count="3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abSelected="1" topLeftCell="A3" workbookViewId="0">
      <selection activeCell="H11" sqref="H11"/>
    </sheetView>
  </sheetViews>
  <sheetFormatPr baseColWidth="10" defaultRowHeight="15" x14ac:dyDescent="0"/>
  <cols>
    <col min="1" max="1" width="15.1640625" customWidth="1"/>
  </cols>
  <sheetData>
    <row r="1" spans="1:10" ht="18">
      <c r="A1" s="34" t="s">
        <v>95</v>
      </c>
    </row>
    <row r="2" spans="1:10" ht="15" customHeight="1">
      <c r="A2" s="1" t="s">
        <v>8</v>
      </c>
    </row>
    <row r="4" spans="1:10" ht="30">
      <c r="B4" s="6" t="s">
        <v>12</v>
      </c>
      <c r="C4" s="4" t="s">
        <v>3</v>
      </c>
      <c r="D4" s="2" t="s">
        <v>9</v>
      </c>
      <c r="F4" t="s">
        <v>0</v>
      </c>
      <c r="G4" s="4" t="s">
        <v>1</v>
      </c>
      <c r="H4" s="3" t="s">
        <v>2</v>
      </c>
      <c r="I4" t="s">
        <v>17</v>
      </c>
    </row>
    <row r="5" spans="1:10">
      <c r="A5" t="s">
        <v>4</v>
      </c>
      <c r="B5" s="7">
        <v>1000</v>
      </c>
      <c r="C5" s="8">
        <v>5.5</v>
      </c>
      <c r="D5" s="2" t="s">
        <v>10</v>
      </c>
      <c r="E5" t="s">
        <v>16</v>
      </c>
      <c r="F5" s="8">
        <v>5.95</v>
      </c>
      <c r="G5" s="8">
        <v>6.95</v>
      </c>
      <c r="H5" s="8">
        <v>7.95</v>
      </c>
      <c r="I5" s="8">
        <v>11.95</v>
      </c>
      <c r="J5" s="2"/>
    </row>
    <row r="6" spans="1:10">
      <c r="A6" t="s">
        <v>5</v>
      </c>
      <c r="B6" s="7">
        <v>5000</v>
      </c>
      <c r="C6" s="8">
        <v>2.75</v>
      </c>
      <c r="D6" s="2" t="s">
        <v>10</v>
      </c>
      <c r="J6" s="2"/>
    </row>
    <row r="7" spans="1:10">
      <c r="A7" t="s">
        <v>6</v>
      </c>
      <c r="B7" s="7">
        <v>2000</v>
      </c>
      <c r="C7" s="8">
        <v>3.8</v>
      </c>
      <c r="D7" s="2" t="s">
        <v>10</v>
      </c>
      <c r="J7" s="2"/>
    </row>
    <row r="8" spans="1:10" ht="15" customHeight="1"/>
    <row r="9" spans="1:10" ht="30">
      <c r="A9" s="1" t="s">
        <v>14</v>
      </c>
      <c r="F9" s="6" t="s">
        <v>11</v>
      </c>
      <c r="H9" s="6" t="s">
        <v>12</v>
      </c>
    </row>
    <row r="10" spans="1:10" ht="16" thickBot="1">
      <c r="B10" t="s">
        <v>0</v>
      </c>
      <c r="C10" t="s">
        <v>1</v>
      </c>
      <c r="D10" s="3" t="s">
        <v>2</v>
      </c>
      <c r="E10" t="s">
        <v>17</v>
      </c>
      <c r="F10" s="6"/>
      <c r="H10" s="6"/>
    </row>
    <row r="11" spans="1:10" ht="16" thickTop="1">
      <c r="A11" t="s">
        <v>4</v>
      </c>
      <c r="B11" s="18">
        <v>0</v>
      </c>
      <c r="C11" s="19">
        <v>150</v>
      </c>
      <c r="D11" s="19">
        <v>150</v>
      </c>
      <c r="E11" s="20">
        <v>700</v>
      </c>
      <c r="F11" s="11">
        <f>SUM(B11:E11)</f>
        <v>1000</v>
      </c>
      <c r="G11" s="25" t="s">
        <v>13</v>
      </c>
      <c r="H11" s="12">
        <v>1000</v>
      </c>
    </row>
    <row r="12" spans="1:10">
      <c r="A12" t="s">
        <v>5</v>
      </c>
      <c r="B12" s="21">
        <v>0</v>
      </c>
      <c r="C12" s="14">
        <v>0</v>
      </c>
      <c r="D12" s="14">
        <v>0</v>
      </c>
      <c r="E12" s="15">
        <v>5000</v>
      </c>
      <c r="F12" s="13">
        <f t="shared" ref="F12:F13" si="0">SUM(B12:E12)</f>
        <v>5000</v>
      </c>
      <c r="G12" s="26" t="s">
        <v>13</v>
      </c>
      <c r="H12" s="15">
        <v>5000</v>
      </c>
    </row>
    <row r="13" spans="1:10" ht="16" thickBot="1">
      <c r="A13" t="s">
        <v>6</v>
      </c>
      <c r="B13" s="22">
        <v>0</v>
      </c>
      <c r="C13" s="23">
        <v>0</v>
      </c>
      <c r="D13" s="23">
        <v>100</v>
      </c>
      <c r="E13" s="24">
        <v>1900</v>
      </c>
      <c r="F13" s="16">
        <f t="shared" si="0"/>
        <v>2000</v>
      </c>
      <c r="G13" s="27" t="s">
        <v>13</v>
      </c>
      <c r="H13" s="17">
        <v>2000</v>
      </c>
    </row>
    <row r="14" spans="1:10" ht="16" thickTop="1">
      <c r="A14" t="s">
        <v>28</v>
      </c>
      <c r="B14">
        <f>SUM(B11:B13)</f>
        <v>0</v>
      </c>
      <c r="C14">
        <f t="shared" ref="C14:E14" si="1">SUM(C11:C13)</f>
        <v>150</v>
      </c>
      <c r="D14">
        <f t="shared" si="1"/>
        <v>250</v>
      </c>
      <c r="E14">
        <f t="shared" si="1"/>
        <v>7600</v>
      </c>
    </row>
    <row r="16" spans="1:10">
      <c r="A16" s="1" t="s">
        <v>15</v>
      </c>
    </row>
    <row r="17" spans="1:10" ht="16" thickBot="1"/>
    <row r="18" spans="1:10" ht="16" thickTop="1">
      <c r="A18" t="s">
        <v>19</v>
      </c>
      <c r="F18" s="10">
        <v>0.15</v>
      </c>
      <c r="G18" s="11">
        <f>C11</f>
        <v>150</v>
      </c>
      <c r="H18" s="25" t="s">
        <v>25</v>
      </c>
      <c r="I18" s="12">
        <f>F18*H11</f>
        <v>150</v>
      </c>
      <c r="J18" s="2" t="s">
        <v>10</v>
      </c>
    </row>
    <row r="19" spans="1:10" ht="15" customHeight="1">
      <c r="A19" t="s">
        <v>18</v>
      </c>
      <c r="F19" s="10">
        <v>0.15</v>
      </c>
      <c r="G19" s="13">
        <f>D11</f>
        <v>150</v>
      </c>
      <c r="H19" s="26" t="s">
        <v>25</v>
      </c>
      <c r="I19" s="15">
        <f>F19*H11</f>
        <v>150</v>
      </c>
      <c r="J19" s="2" t="s">
        <v>10</v>
      </c>
    </row>
    <row r="20" spans="1:10" ht="15" customHeight="1">
      <c r="A20" s="35" t="s">
        <v>22</v>
      </c>
      <c r="B20" s="35"/>
      <c r="C20" s="35"/>
      <c r="D20" s="9"/>
      <c r="F20" s="10">
        <v>0.25</v>
      </c>
      <c r="G20" s="13">
        <f>E11</f>
        <v>700</v>
      </c>
      <c r="H20" s="26" t="s">
        <v>25</v>
      </c>
      <c r="I20" s="15">
        <f>0.25*H11</f>
        <v>250</v>
      </c>
      <c r="J20" s="2" t="s">
        <v>10</v>
      </c>
    </row>
    <row r="21" spans="1:10" ht="15" customHeight="1">
      <c r="A21" s="35" t="s">
        <v>21</v>
      </c>
      <c r="B21" s="35"/>
      <c r="C21" s="35"/>
      <c r="D21" s="9"/>
      <c r="F21" s="10">
        <v>0.25</v>
      </c>
      <c r="G21" s="13">
        <f>E13</f>
        <v>1900</v>
      </c>
      <c r="H21" s="28" t="s">
        <v>25</v>
      </c>
      <c r="I21" s="15">
        <f>F21*H13</f>
        <v>500</v>
      </c>
      <c r="J21" s="2" t="s">
        <v>10</v>
      </c>
    </row>
    <row r="22" spans="1:10" ht="17" customHeight="1">
      <c r="A22" s="35" t="s">
        <v>20</v>
      </c>
      <c r="B22" s="35"/>
      <c r="C22" s="35"/>
      <c r="D22" s="9"/>
      <c r="F22" s="10">
        <v>0.35</v>
      </c>
      <c r="G22" s="13">
        <f>E12</f>
        <v>5000</v>
      </c>
      <c r="H22" s="28" t="s">
        <v>25</v>
      </c>
      <c r="I22" s="15">
        <f>F22*H12</f>
        <v>1750</v>
      </c>
      <c r="J22" s="2" t="s">
        <v>10</v>
      </c>
    </row>
    <row r="23" spans="1:10">
      <c r="A23" t="s">
        <v>7</v>
      </c>
      <c r="F23" s="10">
        <v>0.8</v>
      </c>
      <c r="G23" s="13">
        <f>B12</f>
        <v>0</v>
      </c>
      <c r="H23" s="28" t="s">
        <v>13</v>
      </c>
      <c r="I23" s="15">
        <f>F23*H12</f>
        <v>4000</v>
      </c>
      <c r="J23" s="2" t="s">
        <v>10</v>
      </c>
    </row>
    <row r="24" spans="1:10">
      <c r="A24" t="s">
        <v>24</v>
      </c>
      <c r="G24" s="13">
        <f>D13</f>
        <v>100</v>
      </c>
      <c r="H24" s="28" t="s">
        <v>25</v>
      </c>
      <c r="I24" s="37">
        <v>100</v>
      </c>
      <c r="J24" s="2" t="s">
        <v>10</v>
      </c>
    </row>
    <row r="25" spans="1:10" ht="16" thickBot="1">
      <c r="A25" t="s">
        <v>23</v>
      </c>
      <c r="G25" s="16">
        <f>C14</f>
        <v>150</v>
      </c>
      <c r="H25" s="27" t="s">
        <v>25</v>
      </c>
      <c r="I25" s="36">
        <v>800</v>
      </c>
      <c r="J25" s="2" t="s">
        <v>10</v>
      </c>
    </row>
    <row r="26" spans="1:10" ht="16" thickTop="1"/>
    <row r="27" spans="1:10">
      <c r="A27" s="1" t="s">
        <v>27</v>
      </c>
      <c r="B27" s="5"/>
      <c r="C27" s="5"/>
    </row>
    <row r="29" spans="1:10">
      <c r="A29" t="s">
        <v>26</v>
      </c>
      <c r="B29" s="5">
        <f>SUMPRODUCT(B14:E14,F5:I5)</f>
        <v>93850</v>
      </c>
      <c r="C29" s="5"/>
    </row>
    <row r="30" spans="1:10">
      <c r="A30" t="s">
        <v>29</v>
      </c>
      <c r="B30" s="5">
        <f>SUMPRODUCT(F11:F13,C5:C7)</f>
        <v>26850</v>
      </c>
    </row>
    <row r="31" spans="1:10">
      <c r="A31" t="s">
        <v>27</v>
      </c>
      <c r="B31" s="29">
        <f>B29-B30</f>
        <v>67000</v>
      </c>
    </row>
  </sheetData>
  <mergeCells count="3">
    <mergeCell ref="A21:C21"/>
    <mergeCell ref="A20:C20"/>
    <mergeCell ref="A22:C22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showGridLines="0" workbookViewId="0">
      <selection activeCell="F20" sqref="F20"/>
    </sheetView>
  </sheetViews>
  <sheetFormatPr baseColWidth="10" defaultRowHeight="15" x14ac:dyDescent="0"/>
  <cols>
    <col min="1" max="1" width="2.33203125" customWidth="1"/>
    <col min="2" max="2" width="6.5" bestFit="1" customWidth="1"/>
    <col min="3" max="3" width="43.6640625" bestFit="1" customWidth="1"/>
    <col min="4" max="4" width="6" customWidth="1"/>
    <col min="5" max="5" width="8.5" bestFit="1" customWidth="1"/>
    <col min="6" max="6" width="10.1640625" bestFit="1" customWidth="1"/>
    <col min="7" max="8" width="9.5" customWidth="1"/>
  </cols>
  <sheetData>
    <row r="1" spans="1:8">
      <c r="A1" s="1" t="s">
        <v>41</v>
      </c>
    </row>
    <row r="2" spans="1:8">
      <c r="A2" s="1" t="s">
        <v>30</v>
      </c>
    </row>
    <row r="3" spans="1:8">
      <c r="A3" s="1" t="s">
        <v>42</v>
      </c>
    </row>
    <row r="6" spans="1:8" ht="16" thickBot="1">
      <c r="A6" t="s">
        <v>43</v>
      </c>
    </row>
    <row r="7" spans="1:8">
      <c r="B7" s="32"/>
      <c r="C7" s="32"/>
      <c r="D7" s="32" t="s">
        <v>44</v>
      </c>
      <c r="E7" s="32" t="s">
        <v>46</v>
      </c>
      <c r="F7" s="32" t="s">
        <v>47</v>
      </c>
      <c r="G7" s="32" t="s">
        <v>49</v>
      </c>
      <c r="H7" s="32" t="s">
        <v>49</v>
      </c>
    </row>
    <row r="8" spans="1:8" ht="16" thickBot="1">
      <c r="B8" s="33" t="s">
        <v>31</v>
      </c>
      <c r="C8" s="33" t="s">
        <v>32</v>
      </c>
      <c r="D8" s="33" t="s">
        <v>45</v>
      </c>
      <c r="E8" s="33" t="s">
        <v>3</v>
      </c>
      <c r="F8" s="33" t="s">
        <v>48</v>
      </c>
      <c r="G8" s="33" t="s">
        <v>50</v>
      </c>
      <c r="H8" s="33" t="s">
        <v>51</v>
      </c>
    </row>
    <row r="9" spans="1:8">
      <c r="B9" s="30" t="s">
        <v>57</v>
      </c>
      <c r="C9" s="30" t="s">
        <v>58</v>
      </c>
      <c r="D9" s="30">
        <v>0</v>
      </c>
      <c r="E9" s="30">
        <v>-5.9999999999999956</v>
      </c>
      <c r="F9" s="30">
        <v>0.45000000000000018</v>
      </c>
      <c r="G9" s="30">
        <v>5.9999999999999956</v>
      </c>
      <c r="H9" s="30">
        <v>1E+30</v>
      </c>
    </row>
    <row r="10" spans="1:8">
      <c r="B10" s="30" t="s">
        <v>59</v>
      </c>
      <c r="C10" s="30" t="s">
        <v>60</v>
      </c>
      <c r="D10" s="30">
        <v>150</v>
      </c>
      <c r="E10" s="30">
        <v>0</v>
      </c>
      <c r="F10" s="30">
        <v>1.4500000000000002</v>
      </c>
      <c r="G10" s="30">
        <v>4.9999999999999956</v>
      </c>
      <c r="H10" s="30">
        <v>1E+30</v>
      </c>
    </row>
    <row r="11" spans="1:8">
      <c r="B11" s="30" t="s">
        <v>61</v>
      </c>
      <c r="C11" s="30" t="s">
        <v>62</v>
      </c>
      <c r="D11" s="30">
        <v>150</v>
      </c>
      <c r="E11" s="30">
        <v>0</v>
      </c>
      <c r="F11" s="30">
        <v>2.4500000000000011</v>
      </c>
      <c r="G11" s="30">
        <v>3.9999999999999947</v>
      </c>
      <c r="H11" s="30">
        <v>1E+30</v>
      </c>
    </row>
    <row r="12" spans="1:8">
      <c r="B12" s="30" t="s">
        <v>63</v>
      </c>
      <c r="C12" s="30" t="s">
        <v>64</v>
      </c>
      <c r="D12" s="30">
        <v>700</v>
      </c>
      <c r="E12" s="30">
        <v>0</v>
      </c>
      <c r="F12" s="30">
        <v>6.4499999999999957</v>
      </c>
      <c r="G12" s="30">
        <v>1E+30</v>
      </c>
      <c r="H12" s="30">
        <v>3.9999999999999947</v>
      </c>
    </row>
    <row r="13" spans="1:8">
      <c r="B13" s="30" t="s">
        <v>65</v>
      </c>
      <c r="C13" s="30" t="s">
        <v>66</v>
      </c>
      <c r="D13" s="30">
        <v>0</v>
      </c>
      <c r="E13" s="30">
        <v>-5.9999999999999858</v>
      </c>
      <c r="F13" s="30">
        <v>3.2000000000000028</v>
      </c>
      <c r="G13" s="30">
        <v>5.9999999999999858</v>
      </c>
      <c r="H13" s="30">
        <v>1E+30</v>
      </c>
    </row>
    <row r="14" spans="1:8">
      <c r="B14" s="30" t="s">
        <v>67</v>
      </c>
      <c r="C14" s="30" t="s">
        <v>68</v>
      </c>
      <c r="D14" s="30">
        <v>0</v>
      </c>
      <c r="E14" s="30">
        <v>-4.9999999999999858</v>
      </c>
      <c r="F14" s="30">
        <v>4.2000000000000028</v>
      </c>
      <c r="G14" s="30">
        <v>4.9999999999999858</v>
      </c>
      <c r="H14" s="30">
        <v>1E+30</v>
      </c>
    </row>
    <row r="15" spans="1:8">
      <c r="B15" s="30" t="s">
        <v>69</v>
      </c>
      <c r="C15" s="30" t="s">
        <v>70</v>
      </c>
      <c r="D15" s="30">
        <v>0</v>
      </c>
      <c r="E15" s="30">
        <v>-3.9999999999999858</v>
      </c>
      <c r="F15" s="30">
        <v>5.2000000000000028</v>
      </c>
      <c r="G15" s="30">
        <v>3.9999999999999858</v>
      </c>
      <c r="H15" s="30">
        <v>1E+30</v>
      </c>
    </row>
    <row r="16" spans="1:8">
      <c r="B16" s="30" t="s">
        <v>71</v>
      </c>
      <c r="C16" s="30" t="s">
        <v>72</v>
      </c>
      <c r="D16" s="30">
        <v>5000</v>
      </c>
      <c r="E16" s="30">
        <v>0</v>
      </c>
      <c r="F16" s="30">
        <v>9.1999999999999886</v>
      </c>
      <c r="G16" s="30">
        <v>1E+30</v>
      </c>
      <c r="H16" s="30">
        <v>3.9999999999999858</v>
      </c>
    </row>
    <row r="17" spans="1:8">
      <c r="B17" s="30" t="s">
        <v>73</v>
      </c>
      <c r="C17" s="30" t="s">
        <v>74</v>
      </c>
      <c r="D17" s="30">
        <v>0</v>
      </c>
      <c r="E17" s="30">
        <v>-5.9999999999999929</v>
      </c>
      <c r="F17" s="30">
        <v>2.1500000000000057</v>
      </c>
      <c r="G17" s="30">
        <v>5.9999999999999929</v>
      </c>
      <c r="H17" s="30">
        <v>1E+30</v>
      </c>
    </row>
    <row r="18" spans="1:8">
      <c r="B18" s="30" t="s">
        <v>75</v>
      </c>
      <c r="C18" s="30" t="s">
        <v>76</v>
      </c>
      <c r="D18" s="30">
        <v>0</v>
      </c>
      <c r="E18" s="30">
        <v>-5</v>
      </c>
      <c r="F18" s="30">
        <v>3.1499999999999986</v>
      </c>
      <c r="G18" s="30">
        <v>5</v>
      </c>
      <c r="H18" s="30">
        <v>1E+30</v>
      </c>
    </row>
    <row r="19" spans="1:8">
      <c r="B19" s="30" t="s">
        <v>77</v>
      </c>
      <c r="C19" s="30" t="s">
        <v>78</v>
      </c>
      <c r="D19" s="30">
        <v>100</v>
      </c>
      <c r="E19" s="30">
        <v>0</v>
      </c>
      <c r="F19" s="30">
        <v>4.1500000000000057</v>
      </c>
      <c r="G19" s="30">
        <v>3.9999999999999929</v>
      </c>
      <c r="H19" s="30">
        <v>1E+30</v>
      </c>
    </row>
    <row r="20" spans="1:8" ht="16" thickBot="1">
      <c r="B20" s="31" t="s">
        <v>79</v>
      </c>
      <c r="C20" s="31" t="s">
        <v>80</v>
      </c>
      <c r="D20" s="31">
        <v>1900</v>
      </c>
      <c r="E20" s="31">
        <v>0</v>
      </c>
      <c r="F20" s="31">
        <v>8.1499999999999986</v>
      </c>
      <c r="G20" s="31">
        <v>1E+30</v>
      </c>
      <c r="H20" s="31">
        <v>3.9999999999999929</v>
      </c>
    </row>
    <row r="22" spans="1:8" ht="16" thickBot="1">
      <c r="A22" t="s">
        <v>52</v>
      </c>
    </row>
    <row r="23" spans="1:8">
      <c r="B23" s="32"/>
      <c r="C23" s="32"/>
      <c r="D23" s="32" t="s">
        <v>44</v>
      </c>
      <c r="E23" s="32" t="s">
        <v>53</v>
      </c>
      <c r="F23" s="32" t="s">
        <v>55</v>
      </c>
      <c r="G23" s="32" t="s">
        <v>49</v>
      </c>
      <c r="H23" s="32" t="s">
        <v>49</v>
      </c>
    </row>
    <row r="24" spans="1:8" ht="16" thickBot="1">
      <c r="B24" s="33" t="s">
        <v>31</v>
      </c>
      <c r="C24" s="33" t="s">
        <v>32</v>
      </c>
      <c r="D24" s="33" t="s">
        <v>45</v>
      </c>
      <c r="E24" s="33" t="s">
        <v>54</v>
      </c>
      <c r="F24" s="33" t="s">
        <v>56</v>
      </c>
      <c r="G24" s="33" t="s">
        <v>50</v>
      </c>
      <c r="H24" s="33" t="s">
        <v>51</v>
      </c>
    </row>
    <row r="25" spans="1:8">
      <c r="B25" s="30" t="s">
        <v>33</v>
      </c>
      <c r="C25" s="30" t="s">
        <v>34</v>
      </c>
      <c r="D25" s="30">
        <v>1000</v>
      </c>
      <c r="E25" s="30">
        <v>6.4499999999999957</v>
      </c>
      <c r="F25" s="30">
        <v>1000</v>
      </c>
      <c r="G25" s="30">
        <v>1E+30</v>
      </c>
      <c r="H25" s="30">
        <v>450</v>
      </c>
    </row>
    <row r="26" spans="1:8">
      <c r="B26" s="30" t="s">
        <v>81</v>
      </c>
      <c r="C26" s="30" t="s">
        <v>82</v>
      </c>
      <c r="D26" s="30">
        <v>5000</v>
      </c>
      <c r="E26" s="30">
        <v>9.1999999999999886</v>
      </c>
      <c r="F26" s="30">
        <v>5000</v>
      </c>
      <c r="G26" s="30">
        <v>1E+30</v>
      </c>
      <c r="H26" s="30">
        <v>3250</v>
      </c>
    </row>
    <row r="27" spans="1:8">
      <c r="B27" s="30" t="s">
        <v>83</v>
      </c>
      <c r="C27" s="30" t="s">
        <v>84</v>
      </c>
      <c r="D27" s="30">
        <v>2000</v>
      </c>
      <c r="E27" s="30">
        <v>8.1499999999999986</v>
      </c>
      <c r="F27" s="30">
        <v>2000</v>
      </c>
      <c r="G27" s="30">
        <v>1E+30</v>
      </c>
      <c r="H27" s="30">
        <v>1400</v>
      </c>
    </row>
    <row r="28" spans="1:8">
      <c r="B28" s="30" t="s">
        <v>35</v>
      </c>
      <c r="C28" s="30" t="s">
        <v>36</v>
      </c>
      <c r="D28" s="30">
        <v>150</v>
      </c>
      <c r="E28" s="30">
        <v>-4.9999999999999956</v>
      </c>
      <c r="F28" s="30">
        <v>150</v>
      </c>
      <c r="G28" s="30">
        <v>450</v>
      </c>
      <c r="H28" s="30">
        <v>150</v>
      </c>
    </row>
    <row r="29" spans="1:8">
      <c r="B29" s="30" t="s">
        <v>37</v>
      </c>
      <c r="C29" s="30" t="s">
        <v>38</v>
      </c>
      <c r="D29" s="30">
        <v>150</v>
      </c>
      <c r="E29" s="30">
        <v>-3.9999999999999947</v>
      </c>
      <c r="F29" s="30">
        <v>150</v>
      </c>
      <c r="G29" s="30">
        <v>450</v>
      </c>
      <c r="H29" s="30">
        <v>150</v>
      </c>
    </row>
    <row r="30" spans="1:8">
      <c r="B30" s="30" t="s">
        <v>39</v>
      </c>
      <c r="C30" s="30" t="s">
        <v>40</v>
      </c>
      <c r="D30" s="30">
        <v>700</v>
      </c>
      <c r="E30" s="30">
        <v>0</v>
      </c>
      <c r="F30" s="30">
        <v>250</v>
      </c>
      <c r="G30" s="30">
        <v>450</v>
      </c>
      <c r="H30" s="30">
        <v>1E+30</v>
      </c>
    </row>
    <row r="31" spans="1:8">
      <c r="B31" s="30" t="s">
        <v>85</v>
      </c>
      <c r="C31" s="30" t="s">
        <v>86</v>
      </c>
      <c r="D31" s="30">
        <v>1900</v>
      </c>
      <c r="E31" s="30">
        <v>0</v>
      </c>
      <c r="F31" s="30">
        <v>500</v>
      </c>
      <c r="G31" s="30">
        <v>1400</v>
      </c>
      <c r="H31" s="30">
        <v>1E+30</v>
      </c>
    </row>
    <row r="32" spans="1:8">
      <c r="B32" s="30" t="s">
        <v>87</v>
      </c>
      <c r="C32" s="30" t="s">
        <v>88</v>
      </c>
      <c r="D32" s="30">
        <v>5000</v>
      </c>
      <c r="E32" s="30">
        <v>0</v>
      </c>
      <c r="F32" s="30">
        <v>1750</v>
      </c>
      <c r="G32" s="30">
        <v>3250</v>
      </c>
      <c r="H32" s="30">
        <v>1E+30</v>
      </c>
    </row>
    <row r="33" spans="2:8">
      <c r="B33" s="30" t="s">
        <v>89</v>
      </c>
      <c r="C33" s="30" t="s">
        <v>90</v>
      </c>
      <c r="D33" s="30">
        <v>0</v>
      </c>
      <c r="E33" s="30">
        <v>0</v>
      </c>
      <c r="F33" s="30">
        <v>4000</v>
      </c>
      <c r="G33" s="30">
        <v>1E+30</v>
      </c>
      <c r="H33" s="30">
        <v>4000</v>
      </c>
    </row>
    <row r="34" spans="2:8">
      <c r="B34" s="30" t="s">
        <v>91</v>
      </c>
      <c r="C34" s="30" t="s">
        <v>92</v>
      </c>
      <c r="D34" s="30">
        <v>100</v>
      </c>
      <c r="E34" s="30">
        <v>-3.9999999999999929</v>
      </c>
      <c r="F34" s="30">
        <v>100</v>
      </c>
      <c r="G34" s="30">
        <v>1400</v>
      </c>
      <c r="H34" s="30">
        <v>100</v>
      </c>
    </row>
    <row r="35" spans="2:8" ht="16" thickBot="1">
      <c r="B35" s="31" t="s">
        <v>93</v>
      </c>
      <c r="C35" s="31" t="s">
        <v>94</v>
      </c>
      <c r="D35" s="31">
        <v>150</v>
      </c>
      <c r="E35" s="31">
        <v>0</v>
      </c>
      <c r="F35" s="31">
        <v>800</v>
      </c>
      <c r="G35" s="31">
        <v>1E+30</v>
      </c>
      <c r="H35" s="31">
        <v>650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Sensitivity Report 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Coutts</dc:creator>
  <cp:lastModifiedBy>Alexandra Coutts</cp:lastModifiedBy>
  <dcterms:created xsi:type="dcterms:W3CDTF">2015-11-29T23:29:46Z</dcterms:created>
  <dcterms:modified xsi:type="dcterms:W3CDTF">2015-11-30T01:30:01Z</dcterms:modified>
</cp:coreProperties>
</file>