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4816"/>
  <workbookPr autoCompressPictures="0"/>
  <bookViews>
    <workbookView xWindow="0" yWindow="0" windowWidth="20500" windowHeight="6760" activeTab="6"/>
  </bookViews>
  <sheets>
    <sheet name="Q1" sheetId="1" r:id="rId1"/>
    <sheet name="Q2" sheetId="2" r:id="rId2"/>
    <sheet name="Q3" sheetId="3" r:id="rId3"/>
    <sheet name="Q4" sheetId="4" r:id="rId4"/>
    <sheet name="Q5" sheetId="5" r:id="rId5"/>
    <sheet name="Q6" sheetId="6" r:id="rId6"/>
    <sheet name="Q7" sheetId="7" r:id="rId7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9" i="5" l="1"/>
  <c r="J38" i="5"/>
  <c r="J37" i="5"/>
  <c r="L17" i="5"/>
  <c r="K17" i="5"/>
  <c r="J17" i="5"/>
  <c r="E36" i="5"/>
  <c r="C36" i="5"/>
  <c r="B19" i="5"/>
  <c r="D15" i="4"/>
  <c r="B15" i="4"/>
  <c r="L35" i="3"/>
  <c r="J35" i="3"/>
  <c r="Q51" i="1"/>
  <c r="Q50" i="1"/>
  <c r="Q49" i="1"/>
  <c r="D11" i="1"/>
  <c r="C11" i="1"/>
  <c r="E11" i="1"/>
</calcChain>
</file>

<file path=xl/sharedStrings.xml><?xml version="1.0" encoding="utf-8"?>
<sst xmlns="http://schemas.openxmlformats.org/spreadsheetml/2006/main" count="319" uniqueCount="232">
  <si>
    <t xml:space="preserve">Assignment 4 </t>
  </si>
  <si>
    <t>Question 1</t>
  </si>
  <si>
    <t>Question 2</t>
  </si>
  <si>
    <t>Question 7</t>
  </si>
  <si>
    <t>Question 6</t>
  </si>
  <si>
    <t>Question 5</t>
  </si>
  <si>
    <t>Question 4</t>
  </si>
  <si>
    <t>Question 3</t>
  </si>
  <si>
    <t xml:space="preserve">Starting salaries for 10 recent community college graduates are found in the following table: </t>
  </si>
  <si>
    <t>Table 1: Starting Salaries</t>
  </si>
  <si>
    <t>Calculate the:</t>
  </si>
  <si>
    <r>
      <t>a.</t>
    </r>
    <r>
      <rPr>
        <sz val="7"/>
        <color theme="1"/>
        <rFont val="Times New Roman"/>
        <family val="1"/>
      </rPr>
      <t xml:space="preserve">        </t>
    </r>
    <r>
      <rPr>
        <sz val="10"/>
        <color theme="1"/>
        <rFont val="Calibri"/>
        <family val="2"/>
      </rPr>
      <t xml:space="preserve"> Mean</t>
    </r>
  </si>
  <si>
    <r>
      <t>a.</t>
    </r>
    <r>
      <rPr>
        <sz val="12"/>
        <color theme="1"/>
        <rFont val="Times New Roman"/>
        <family val="1"/>
      </rPr>
      <t xml:space="preserve">        </t>
    </r>
    <r>
      <rPr>
        <sz val="12"/>
        <color theme="1"/>
        <rFont val="Calibri"/>
        <family val="2"/>
      </rPr>
      <t xml:space="preserve"> Mean</t>
    </r>
  </si>
  <si>
    <r>
      <t>b.</t>
    </r>
    <r>
      <rPr>
        <sz val="12"/>
        <color theme="1"/>
        <rFont val="Times New Roman"/>
        <family val="1"/>
      </rPr>
      <t xml:space="preserve">       </t>
    </r>
    <r>
      <rPr>
        <sz val="12"/>
        <color theme="1"/>
        <rFont val="Calibri"/>
        <family val="2"/>
      </rPr>
      <t>Median</t>
    </r>
  </si>
  <si>
    <r>
      <t>c.</t>
    </r>
    <r>
      <rPr>
        <sz val="12"/>
        <color theme="1"/>
        <rFont val="Times New Roman"/>
        <family val="1"/>
      </rPr>
      <t xml:space="preserve">        </t>
    </r>
    <r>
      <rPr>
        <sz val="12"/>
        <color theme="1"/>
        <rFont val="Calibri"/>
        <family val="2"/>
      </rPr>
      <t>Range</t>
    </r>
  </si>
  <si>
    <r>
      <t>d.</t>
    </r>
    <r>
      <rPr>
        <sz val="12"/>
        <color theme="1"/>
        <rFont val="Times New Roman"/>
        <family val="1"/>
      </rPr>
      <t xml:space="preserve">       </t>
    </r>
    <r>
      <rPr>
        <sz val="12"/>
        <color theme="1"/>
        <rFont val="Calibri"/>
        <family val="2"/>
      </rPr>
      <t>35</t>
    </r>
    <r>
      <rPr>
        <vertAlign val="superscript"/>
        <sz val="12"/>
        <color theme="1"/>
        <rFont val="Calibri"/>
        <family val="2"/>
      </rPr>
      <t>th</t>
    </r>
    <r>
      <rPr>
        <sz val="12"/>
        <color theme="1"/>
        <rFont val="Calibri"/>
        <family val="2"/>
      </rPr>
      <t xml:space="preserve"> percentile</t>
    </r>
  </si>
  <si>
    <r>
      <t>e.</t>
    </r>
    <r>
      <rPr>
        <sz val="12"/>
        <color theme="1"/>
        <rFont val="Times New Roman"/>
        <family val="1"/>
      </rPr>
      <t xml:space="preserve">       </t>
    </r>
    <r>
      <rPr>
        <sz val="12"/>
        <color theme="1"/>
        <rFont val="Calibri"/>
        <family val="2"/>
      </rPr>
      <t>Average deviation from mean</t>
    </r>
  </si>
  <si>
    <r>
      <t>f.</t>
    </r>
    <r>
      <rPr>
        <sz val="12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</rPr>
      <t>Variance</t>
    </r>
  </si>
  <si>
    <r>
      <t>g.</t>
    </r>
    <r>
      <rPr>
        <sz val="12"/>
        <color theme="1"/>
        <rFont val="Times New Roman"/>
        <family val="1"/>
      </rPr>
      <t xml:space="preserve">        </t>
    </r>
    <r>
      <rPr>
        <sz val="12"/>
        <color theme="1"/>
        <rFont val="Calibri"/>
        <family val="2"/>
      </rPr>
      <t>Standard deviation</t>
    </r>
  </si>
  <si>
    <t>The following data was provided about the number of employees in small to medium size businesses</t>
  </si>
  <si>
    <t>Employees</t>
  </si>
  <si>
    <t>f</t>
  </si>
  <si>
    <t>10 to &lt;20</t>
  </si>
  <si>
    <t>20 to &lt;30</t>
  </si>
  <si>
    <t>30 to &lt;40</t>
  </si>
  <si>
    <t>40 to &lt;50</t>
  </si>
  <si>
    <t>50to &lt;60</t>
  </si>
  <si>
    <t>60 to &lt;70</t>
  </si>
  <si>
    <t>70 to &lt;80</t>
  </si>
  <si>
    <t>80 to &lt;90</t>
  </si>
  <si>
    <t>90 to &lt;100</t>
  </si>
  <si>
    <t>100 to &lt;110</t>
  </si>
  <si>
    <t>110 to &lt;120</t>
  </si>
  <si>
    <t>Total</t>
  </si>
  <si>
    <t>Using the above data calculate the:</t>
  </si>
  <si>
    <r>
      <t>d.</t>
    </r>
    <r>
      <rPr>
        <sz val="12"/>
        <color theme="1"/>
        <rFont val="Times New Roman"/>
        <family val="1"/>
      </rPr>
      <t xml:space="preserve">       </t>
    </r>
    <r>
      <rPr>
        <sz val="12"/>
        <color theme="1"/>
        <rFont val="Calibri"/>
        <family val="2"/>
      </rPr>
      <t>Inter-quartile range</t>
    </r>
  </si>
  <si>
    <r>
      <t>e.</t>
    </r>
    <r>
      <rPr>
        <sz val="12"/>
        <color theme="1"/>
        <rFont val="Times New Roman"/>
        <family val="1"/>
      </rPr>
      <t xml:space="preserve">       </t>
    </r>
    <r>
      <rPr>
        <sz val="12"/>
        <color theme="1"/>
        <rFont val="Calibri"/>
        <family val="2"/>
      </rPr>
      <t>6</t>
    </r>
    <r>
      <rPr>
        <vertAlign val="superscript"/>
        <sz val="12"/>
        <color theme="1"/>
        <rFont val="Calibri"/>
        <family val="2"/>
      </rPr>
      <t>th</t>
    </r>
    <r>
      <rPr>
        <sz val="12"/>
        <color theme="1"/>
        <rFont val="Calibri"/>
        <family val="2"/>
      </rPr>
      <t xml:space="preserve"> percentile</t>
    </r>
  </si>
  <si>
    <r>
      <t>f.</t>
    </r>
    <r>
      <rPr>
        <sz val="12"/>
        <color theme="1"/>
        <rFont val="Times New Roman"/>
        <family val="1"/>
      </rPr>
      <t xml:space="preserve">         </t>
    </r>
    <r>
      <rPr>
        <sz val="12"/>
        <color theme="1"/>
        <rFont val="Calibri"/>
        <family val="2"/>
      </rPr>
      <t>90</t>
    </r>
    <r>
      <rPr>
        <vertAlign val="superscript"/>
        <sz val="12"/>
        <color theme="1"/>
        <rFont val="Calibri"/>
        <family val="2"/>
      </rPr>
      <t>th</t>
    </r>
    <r>
      <rPr>
        <sz val="12"/>
        <color theme="1"/>
        <rFont val="Calibri"/>
        <family val="2"/>
      </rPr>
      <t xml:space="preserve"> percentile</t>
    </r>
  </si>
  <si>
    <r>
      <t>g.</t>
    </r>
    <r>
      <rPr>
        <sz val="12"/>
        <color theme="1"/>
        <rFont val="Times New Roman"/>
        <family val="1"/>
      </rPr>
      <t xml:space="preserve">        </t>
    </r>
    <r>
      <rPr>
        <sz val="12"/>
        <color theme="1"/>
        <rFont val="Calibri"/>
        <family val="2"/>
      </rPr>
      <t>Variance</t>
    </r>
  </si>
  <si>
    <r>
      <t>h.</t>
    </r>
    <r>
      <rPr>
        <sz val="12"/>
        <color theme="1"/>
        <rFont val="Times New Roman"/>
        <family val="1"/>
      </rPr>
      <t xml:space="preserve">       </t>
    </r>
    <r>
      <rPr>
        <sz val="12"/>
        <color theme="1"/>
        <rFont val="Calibri"/>
        <family val="2"/>
      </rPr>
      <t>Standard deviation</t>
    </r>
  </si>
  <si>
    <t xml:space="preserve">Your statistics instructor told you that that our final grade in this course is 63.  You misplaced one of your 8 test marks.  </t>
  </si>
  <si>
    <t>X</t>
  </si>
  <si>
    <t>The other test scores are:</t>
  </si>
  <si>
    <t>b.   Calculate the average deviation from the mean</t>
  </si>
  <si>
    <r>
      <t>a.</t>
    </r>
    <r>
      <rPr>
        <sz val="7"/>
        <color theme="1"/>
        <rFont val="Times New Roman"/>
        <family val="1"/>
      </rPr>
      <t>      </t>
    </r>
    <r>
      <rPr>
        <sz val="11"/>
        <color theme="1"/>
        <rFont val="Calibri"/>
        <family val="2"/>
      </rPr>
      <t>Calculate the missing mark</t>
    </r>
  </si>
  <si>
    <t>Cadillacs from the 1960’s have become classic show cars commanding high selling prices.  Cars in excellent condition were recently selling for the following amounts:</t>
  </si>
  <si>
    <t>Model Year</t>
  </si>
  <si>
    <t>Selling price ($)</t>
  </si>
  <si>
    <t xml:space="preserve">the mean of the above data </t>
  </si>
  <si>
    <t>a.</t>
  </si>
  <si>
    <t>the average deviation from the mean</t>
  </si>
  <si>
    <t>b.</t>
  </si>
  <si>
    <t xml:space="preserve">Determine: </t>
  </si>
  <si>
    <t xml:space="preserve">Because of the large registration for a charity golf tournament, field was split into a morning group and an afternoon group. </t>
  </si>
  <si>
    <t>The following data was collected:</t>
  </si>
  <si>
    <t>Morning group</t>
  </si>
  <si>
    <t>Afternoon group</t>
  </si>
  <si>
    <t>number of participants:</t>
  </si>
  <si>
    <t>mean:</t>
  </si>
  <si>
    <t>variance:</t>
  </si>
  <si>
    <t>5a</t>
  </si>
  <si>
    <t>Compare the variability of the scores for the 2 groups</t>
  </si>
  <si>
    <t>5b</t>
  </si>
  <si>
    <t>Determine the mean scores for all participants</t>
  </si>
  <si>
    <t>A survey of daily compensation  for individuals on the speaker’s circuit  at various management conferences is found in the following table</t>
  </si>
  <si>
    <t>Table 4: Compensation</t>
  </si>
  <si>
    <r>
      <t>b.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Calibri"/>
        <family val="2"/>
      </rPr>
      <t>Average deviation from mean</t>
    </r>
  </si>
  <si>
    <r>
      <t>c.</t>
    </r>
    <r>
      <rPr>
        <sz val="7"/>
        <color theme="1"/>
        <rFont val="Times New Roman"/>
        <family val="1"/>
      </rPr>
      <t xml:space="preserve">        </t>
    </r>
    <r>
      <rPr>
        <sz val="10"/>
        <color theme="1"/>
        <rFont val="Calibri"/>
        <family val="2"/>
      </rPr>
      <t>Variance</t>
    </r>
  </si>
  <si>
    <r>
      <t>d.</t>
    </r>
    <r>
      <rPr>
        <sz val="7"/>
        <color theme="1"/>
        <rFont val="Times New Roman"/>
        <family val="1"/>
      </rPr>
      <t xml:space="preserve">       </t>
    </r>
    <r>
      <rPr>
        <sz val="10"/>
        <color theme="1"/>
        <rFont val="Calibri"/>
        <family val="2"/>
      </rPr>
      <t>Standard deviation</t>
    </r>
  </si>
  <si>
    <t>You are trying to decide which stock to add to your portfolio.  The two choices are listed in the table below:</t>
  </si>
  <si>
    <t>Table 5</t>
  </si>
  <si>
    <t>Stock A</t>
  </si>
  <si>
    <t>Stock B</t>
  </si>
  <si>
    <t>Average share price last year ($’s)</t>
  </si>
  <si>
    <t>Standard Deviation</t>
  </si>
  <si>
    <r>
      <t>b.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Calibri"/>
        <family val="2"/>
      </rPr>
      <t>If you are conservative investor in which stock would you invest and why?</t>
    </r>
  </si>
  <si>
    <t>Determine the coefficient of variation of the scores for the 2 groups (Express answer as percent rounded to 2 decimal places)</t>
  </si>
  <si>
    <t>5a.i </t>
  </si>
  <si>
    <t>5a.ii</t>
  </si>
  <si>
    <t>C/V</t>
  </si>
  <si>
    <t>Categories</t>
  </si>
  <si>
    <r>
      <t>a.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Calibri"/>
        <family val="2"/>
      </rPr>
      <t>Determine the coefficient of variation for each stock (Express answer as percent )</t>
    </r>
  </si>
  <si>
    <t>Question</t>
  </si>
  <si>
    <t xml:space="preserve">Value </t>
  </si>
  <si>
    <t>Mark</t>
  </si>
  <si>
    <t>Percent</t>
  </si>
  <si>
    <t xml:space="preserve">Weight Value </t>
  </si>
  <si>
    <t>5/35</t>
  </si>
  <si>
    <t>a)354000/10= 35400</t>
  </si>
  <si>
    <t>Mean= 35400</t>
  </si>
  <si>
    <t>b)</t>
  </si>
  <si>
    <t>Number of values, N=10</t>
  </si>
  <si>
    <t>The position of the median=N+1/2</t>
  </si>
  <si>
    <t>11/2=5.5</t>
  </si>
  <si>
    <t>The median is located between the 5th and the 6th position</t>
  </si>
  <si>
    <t>31000+35000/2=</t>
  </si>
  <si>
    <t>median=33000</t>
  </si>
  <si>
    <t>c) Range=60000-20000=40000</t>
  </si>
  <si>
    <t>The 35th percentile is 3.85</t>
  </si>
  <si>
    <t>Salaries</t>
  </si>
  <si>
    <t>e)</t>
  </si>
  <si>
    <t>Deviation from mean</t>
  </si>
  <si>
    <t>f)</t>
  </si>
  <si>
    <t>Absolute deviations</t>
  </si>
  <si>
    <t>∑(x-u)=0</t>
  </si>
  <si>
    <t>∑x=354000</t>
  </si>
  <si>
    <t>∑(x-u)=74800</t>
  </si>
  <si>
    <t>Average deviation from mean=74800/10=7480</t>
  </si>
  <si>
    <t>Squared deviations</t>
  </si>
  <si>
    <t>∑ (x-u)=0</t>
  </si>
  <si>
    <t>∑(x-u)º=1016400000</t>
  </si>
  <si>
    <t>Variance=1016400000/10=101640000</t>
  </si>
  <si>
    <t>Standard deviation=√101640000=10081.66653</t>
  </si>
  <si>
    <t>is the mean score</t>
  </si>
  <si>
    <t>is the variance of the scores</t>
  </si>
  <si>
    <t>is the standard deviation of the scores</t>
  </si>
  <si>
    <t>CALCULATIONS USING EXCEL</t>
  </si>
  <si>
    <t>10+1/100(35)= 3.85</t>
  </si>
  <si>
    <t>d)</t>
  </si>
  <si>
    <t>g)</t>
  </si>
  <si>
    <t>a)</t>
  </si>
  <si>
    <t>Class midpoint</t>
  </si>
  <si>
    <t>weighted class midpoint</t>
  </si>
  <si>
    <t>Totals</t>
  </si>
  <si>
    <t>(46)(15)=690</t>
  </si>
  <si>
    <t>(152)(25)=3800</t>
  </si>
  <si>
    <t>(271)(35)=9485</t>
  </si>
  <si>
    <t>(282)(45)=12690</t>
  </si>
  <si>
    <t>(254)(55)=13970</t>
  </si>
  <si>
    <t>(101)(65)=6565</t>
  </si>
  <si>
    <t>(71)(75)=5325</t>
  </si>
  <si>
    <t>(14)(85)=1190</t>
  </si>
  <si>
    <t>(5)(95)=475</t>
  </si>
  <si>
    <t>(105)(3)=315</t>
  </si>
  <si>
    <t>(1)(115)=115</t>
  </si>
  <si>
    <t>Mean=40650/1200=33.875</t>
  </si>
  <si>
    <t>b) Median</t>
  </si>
  <si>
    <t>x=50</t>
  </si>
  <si>
    <t>Cumulative percents</t>
  </si>
  <si>
    <t>N=1200</t>
  </si>
  <si>
    <t>i=10</t>
  </si>
  <si>
    <t>lx=40</t>
  </si>
  <si>
    <t>fx=282</t>
  </si>
  <si>
    <t>∑fc=469</t>
  </si>
  <si>
    <t>p50=40+(10)((1200)(50)/100-469/282)</t>
  </si>
  <si>
    <t>(1200)(50)=60000</t>
  </si>
  <si>
    <t>60000/100=600</t>
  </si>
  <si>
    <t>600-469=131</t>
  </si>
  <si>
    <t>131/282=0.46</t>
  </si>
  <si>
    <t>(10)0.46=4.6</t>
  </si>
  <si>
    <t>40+4.6=44.6</t>
  </si>
  <si>
    <t>c)</t>
  </si>
  <si>
    <t>Range 120-10=110</t>
  </si>
  <si>
    <t xml:space="preserve">               d)</t>
  </si>
  <si>
    <t xml:space="preserve">             c)</t>
  </si>
  <si>
    <t>Cumulative total</t>
  </si>
  <si>
    <t>For Q1,  x=25, N=1200, i=10,  Lx=40,  ∑fc=469, fx=282</t>
  </si>
  <si>
    <t>40+(10)-169/282</t>
  </si>
  <si>
    <t>40-6=34</t>
  </si>
  <si>
    <t>For Q3, x=75, N=1200, i=10, Lx=40, ∑fc=469, fx=282</t>
  </si>
  <si>
    <t>Median=44.6</t>
  </si>
  <si>
    <t>40+(10)(1200)(25)/100-469/282</t>
  </si>
  <si>
    <t>40+(10)(1200)(75)/100-469/282</t>
  </si>
  <si>
    <t>40+(10)431/282</t>
  </si>
  <si>
    <t>The interquartile range=55.3-34=21.3</t>
  </si>
  <si>
    <t>40+(10)(1200)(6)/100-469/282</t>
  </si>
  <si>
    <t>40+(10)-397/282</t>
  </si>
  <si>
    <t>The 6th percentile=26</t>
  </si>
  <si>
    <t>e) For the 6th percentile, x=6, N=1200, i=10, Lx=40, ∑fc=469, fx=282</t>
  </si>
  <si>
    <t>For the 90th percentile, x=90, N=1200, i=10, Lx=40, ∑fc=469, fx=282</t>
  </si>
  <si>
    <t>40+(10)(1200)(90)/100-469/282</t>
  </si>
  <si>
    <t>40+(10)611/282</t>
  </si>
  <si>
    <t>The 90th percentile=62</t>
  </si>
  <si>
    <t xml:space="preserve">         f)</t>
  </si>
  <si>
    <t>Deviations from mean</t>
  </si>
  <si>
    <t>0r 34</t>
  </si>
  <si>
    <t>Weighted midpoint</t>
  </si>
  <si>
    <t>Weighted Squared midpoint</t>
  </si>
  <si>
    <t>(3)(105)=315</t>
  </si>
  <si>
    <t>(46)(225)=10350</t>
  </si>
  <si>
    <t>(152)(625)=95000</t>
  </si>
  <si>
    <t>(271)(9485)=2570435</t>
  </si>
  <si>
    <t>(282)(2025)=571050</t>
  </si>
  <si>
    <t>(254)(3025)=768350</t>
  </si>
  <si>
    <t>(101)(4225)=426725</t>
  </si>
  <si>
    <t>(71)(5625)=399375</t>
  </si>
  <si>
    <t>(14)(7225)=101150</t>
  </si>
  <si>
    <t>(5)(9025)=45125</t>
  </si>
  <si>
    <t>(1)(13225)=13225</t>
  </si>
  <si>
    <t>The variance is 5001100/1200=</t>
  </si>
  <si>
    <t>4167.58-34º=3011.58</t>
  </si>
  <si>
    <t>The standard deviation is √3011.58=54.87</t>
  </si>
  <si>
    <t>h)</t>
  </si>
  <si>
    <t>a)50+54+60+65+90+90+75+x/8=63</t>
  </si>
  <si>
    <t>63(8)=504</t>
  </si>
  <si>
    <t>504-484=20</t>
  </si>
  <si>
    <t>Missing mark=20</t>
  </si>
  <si>
    <t>Test Scores</t>
  </si>
  <si>
    <t>20-63=-43</t>
  </si>
  <si>
    <t>50-63=-13</t>
  </si>
  <si>
    <t>54-63=-9</t>
  </si>
  <si>
    <t>60-63=-3</t>
  </si>
  <si>
    <t>65-63=2</t>
  </si>
  <si>
    <t>90-63=27</t>
  </si>
  <si>
    <t>75-63=12</t>
  </si>
  <si>
    <t>Average deviation from mean =136/8=17</t>
  </si>
  <si>
    <t>mean=382452/7=54636</t>
  </si>
  <si>
    <t>Absolute Deviations</t>
  </si>
  <si>
    <t>b)86420/7=12345.7</t>
  </si>
  <si>
    <t>Mean=19640/10=1964</t>
  </si>
  <si>
    <t>Compensation</t>
  </si>
  <si>
    <t>3377-1964=1413</t>
  </si>
  <si>
    <t>3000-1964=1036</t>
  </si>
  <si>
    <t>2742-1964=778</t>
  </si>
  <si>
    <t>2248-1964=284</t>
  </si>
  <si>
    <t>1900-1964=-64</t>
  </si>
  <si>
    <t>1364-1964=-600</t>
  </si>
  <si>
    <t>1350-1964=-614</t>
  </si>
  <si>
    <t>1280-1964=-684</t>
  </si>
  <si>
    <t>1200-1964=-764</t>
  </si>
  <si>
    <t>1179-1964=-785</t>
  </si>
  <si>
    <t>Average deviation from mean=7022/10=702.2</t>
  </si>
  <si>
    <t>Variance=6164674/10=616467.4</t>
  </si>
  <si>
    <t>Using excel</t>
  </si>
  <si>
    <t xml:space="preserve"> Standard deviation=√616467.4=785.15</t>
  </si>
  <si>
    <t>Based on absolute magnitudes, the variability of the articipants of the Morning group with a standard deviation of 2.5 is decidedly smaller than that of the participants for the Afternoon group showing a standard deviation of 3.</t>
  </si>
  <si>
    <t>In terms of the participant levels, the number of participants in the afternoon group were 0.9 % more than that of the morning group.</t>
  </si>
  <si>
    <t>Mean scores for all participants=82+76=158</t>
  </si>
  <si>
    <t>158/140=1.13</t>
  </si>
  <si>
    <t>Coefficient of variation for stock A=3/30=10%</t>
  </si>
  <si>
    <t>Coefficient of variation for stock b=20/80=25%</t>
  </si>
  <si>
    <t>b) I would pick stock A. This is because Stock B has a proportionally higher standard deviation and is therefore the riskier stock.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</si>
</sst>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3"/>
      <color theme="3"/>
      <name val="Calibri"/>
      <family val="2"/>
    </font>
    <font>
      <i/>
      <sz val="20"/>
      <color rgb="FF4F81BD"/>
      <name val="Calibri"/>
      <family val="2"/>
    </font>
    <font>
      <sz val="12"/>
      <color theme="1"/>
      <name val="Calibri"/>
      <family val="2"/>
    </font>
    <font>
      <sz val="10"/>
      <color theme="1"/>
      <name val="Calibri"/>
      <family val="2"/>
    </font>
    <font>
      <sz val="7"/>
      <color theme="1"/>
      <name val="Times New Roman"/>
      <family val="1"/>
    </font>
    <font>
      <sz val="12"/>
      <color theme="1"/>
      <name val="Times New Roman"/>
      <family val="1"/>
    </font>
    <font>
      <vertAlign val="superscript"/>
      <sz val="12"/>
      <color theme="1"/>
      <name val="Calibri"/>
      <family val="2"/>
    </font>
    <font>
      <sz val="11"/>
      <color rgb="FF000000"/>
      <name val="Calibri"/>
      <family val="2"/>
    </font>
    <font>
      <sz val="12"/>
      <color rgb="FF000000"/>
      <name val="Calibri"/>
      <family val="2"/>
    </font>
    <font>
      <b/>
      <sz val="10"/>
      <color rgb="FFFFFFFF"/>
      <name val="Calibri"/>
      <family val="2"/>
    </font>
    <font>
      <b/>
      <sz val="12"/>
      <color rgb="FF000000"/>
      <name val="Calibri"/>
      <family val="2"/>
    </font>
    <font>
      <b/>
      <i/>
      <sz val="12"/>
      <color rgb="FF000000"/>
      <name val="Calibri"/>
      <family val="2"/>
    </font>
    <font>
      <b/>
      <sz val="10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0"/>
      <name val="Calibri"/>
      <family val="2"/>
    </font>
    <font>
      <u/>
      <sz val="11"/>
      <color theme="10"/>
      <name val="Calibri"/>
      <family val="2"/>
    </font>
    <font>
      <u/>
      <sz val="11"/>
      <color theme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E6EED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ck">
        <color theme="4" tint="-0.499984740745262"/>
      </top>
      <bottom style="thick">
        <color theme="4" tint="-0.4999847407452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auto="1"/>
      </left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rgb="FF9BBB59"/>
      </top>
      <bottom style="medium">
        <color rgb="FF9BBB59"/>
      </bottom>
      <diagonal/>
    </border>
    <border>
      <left style="medium">
        <color rgb="FFB3CC82"/>
      </left>
      <right/>
      <top style="medium">
        <color rgb="FFB3CC82"/>
      </top>
      <bottom style="medium">
        <color rgb="FFB3CC82"/>
      </bottom>
      <diagonal/>
    </border>
    <border>
      <left/>
      <right/>
      <top style="medium">
        <color rgb="FFB3CC82"/>
      </top>
      <bottom style="medium">
        <color rgb="FFB3CC82"/>
      </bottom>
      <diagonal/>
    </border>
    <border>
      <left/>
      <right style="medium">
        <color rgb="FFB3CC82"/>
      </right>
      <top style="medium">
        <color rgb="FFB3CC82"/>
      </top>
      <bottom style="medium">
        <color rgb="FFB3CC82"/>
      </bottom>
      <diagonal/>
    </border>
    <border>
      <left style="medium">
        <color rgb="FFB3CC82"/>
      </left>
      <right/>
      <top/>
      <bottom style="medium">
        <color rgb="FFB3CC82"/>
      </bottom>
      <diagonal/>
    </border>
    <border>
      <left/>
      <right/>
      <top/>
      <bottom style="medium">
        <color rgb="FFB3CC82"/>
      </bottom>
      <diagonal/>
    </border>
    <border>
      <left/>
      <right style="medium">
        <color rgb="FFB3CC82"/>
      </right>
      <top/>
      <bottom style="medium">
        <color rgb="FFB3CC82"/>
      </bottom>
      <diagonal/>
    </border>
    <border>
      <left/>
      <right style="thin">
        <color theme="9" tint="-0.499984740745262"/>
      </right>
      <top/>
      <bottom style="thin">
        <color theme="9" tint="-0.499984740745262"/>
      </bottom>
      <diagonal/>
    </border>
    <border>
      <left style="thin">
        <color theme="9" tint="-0.499984740745262"/>
      </left>
      <right style="thin">
        <color theme="9" tint="-0.499984740745262"/>
      </right>
      <top/>
      <bottom style="thin">
        <color theme="9" tint="-0.499984740745262"/>
      </bottom>
      <diagonal/>
    </border>
    <border>
      <left style="thin">
        <color theme="9" tint="-0.499984740745262"/>
      </left>
      <right/>
      <top/>
      <bottom style="thin">
        <color theme="9" tint="-0.499984740745262"/>
      </bottom>
      <diagonal/>
    </border>
    <border>
      <left/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/>
      <top style="thin">
        <color theme="9" tint="-0.499984740745262"/>
      </top>
      <bottom style="thin">
        <color theme="9" tint="-0.499984740745262"/>
      </bottom>
      <diagonal/>
    </border>
    <border>
      <left/>
      <right style="thin">
        <color theme="9" tint="-0.499984740745262"/>
      </right>
      <top style="thin">
        <color theme="9" tint="-0.499984740745262"/>
      </top>
      <bottom/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/>
      <diagonal/>
    </border>
    <border>
      <left style="thin">
        <color theme="9" tint="-0.499984740745262"/>
      </left>
      <right/>
      <top style="thin">
        <color theme="9" tint="-0.499984740745262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medium">
        <color theme="1"/>
      </bottom>
      <diagonal/>
    </border>
    <border>
      <left style="medium">
        <color rgb="FF000000"/>
      </left>
      <right style="medium">
        <color rgb="FF000000"/>
      </right>
      <top style="thin">
        <color theme="1"/>
      </top>
      <bottom style="medium">
        <color rgb="FF000000"/>
      </bottom>
      <diagonal/>
    </border>
    <border>
      <left style="thin">
        <color theme="1"/>
      </left>
      <right style="medium">
        <color rgb="FF000000"/>
      </right>
      <top style="thin">
        <color theme="1"/>
      </top>
      <bottom style="medium">
        <color rgb="FF000000"/>
      </bottom>
      <diagonal/>
    </border>
  </borders>
  <cellStyleXfs count="53">
    <xf numFmtId="0" fontId="0" fillId="0" borderId="0"/>
    <xf numFmtId="0" fontId="2" fillId="0" borderId="1" applyNumberFormat="0" applyFill="0" applyAlignment="0" applyProtection="0"/>
    <xf numFmtId="9" fontId="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71">
    <xf numFmtId="0" fontId="0" fillId="0" borderId="0" xfId="0"/>
    <xf numFmtId="0" fontId="3" fillId="0" borderId="2" xfId="0" applyFont="1" applyBorder="1" applyAlignment="1">
      <alignment horizontal="left" vertical="center"/>
    </xf>
    <xf numFmtId="0" fontId="0" fillId="0" borderId="2" xfId="0" applyBorder="1"/>
    <xf numFmtId="0" fontId="2" fillId="0" borderId="1" xfId="1"/>
    <xf numFmtId="0" fontId="1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left" vertical="center" indent="5"/>
    </xf>
    <xf numFmtId="0" fontId="10" fillId="0" borderId="8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0" xfId="0" applyFont="1" applyAlignment="1">
      <alignment horizontal="left" vertical="center" indent="4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0" fillId="0" borderId="0" xfId="0" applyAlignment="1">
      <alignment horizontal="left" indent="5"/>
    </xf>
    <xf numFmtId="0" fontId="0" fillId="0" borderId="0" xfId="0" applyFont="1" applyAlignment="1">
      <alignment horizontal="left" vertical="center" indent="5"/>
    </xf>
    <xf numFmtId="0" fontId="0" fillId="0" borderId="0" xfId="0" applyAlignment="1">
      <alignment horizontal="right"/>
    </xf>
    <xf numFmtId="0" fontId="0" fillId="0" borderId="0" xfId="0" applyFont="1" applyAlignment="1">
      <alignment horizontal="right" vertical="center"/>
    </xf>
    <xf numFmtId="0" fontId="0" fillId="0" borderId="0" xfId="0" applyAlignment="1">
      <alignment horizontal="left" indent="21"/>
    </xf>
    <xf numFmtId="0" fontId="0" fillId="0" borderId="0" xfId="0" applyFont="1" applyAlignment="1">
      <alignment horizontal="left" vertical="center" indent="21"/>
    </xf>
    <xf numFmtId="0" fontId="14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3"/>
    </xf>
    <xf numFmtId="0" fontId="5" fillId="0" borderId="0" xfId="0" applyFont="1" applyAlignment="1">
      <alignment horizontal="left" vertical="center" indent="10"/>
    </xf>
    <xf numFmtId="0" fontId="11" fillId="2" borderId="10" xfId="0" applyFont="1" applyFill="1" applyBorder="1" applyAlignment="1">
      <alignment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3" fillId="0" borderId="19" xfId="0" applyFont="1" applyFill="1" applyBorder="1" applyAlignment="1">
      <alignment vertical="center" wrapText="1"/>
    </xf>
    <xf numFmtId="0" fontId="10" fillId="0" borderId="20" xfId="0" applyFont="1" applyFill="1" applyBorder="1" applyAlignment="1">
      <alignment horizontal="right" vertical="center" wrapText="1"/>
    </xf>
    <xf numFmtId="0" fontId="10" fillId="0" borderId="21" xfId="0" applyFont="1" applyFill="1" applyBorder="1" applyAlignment="1">
      <alignment horizontal="right" vertical="center" wrapText="1"/>
    </xf>
    <xf numFmtId="0" fontId="0" fillId="0" borderId="20" xfId="0" applyFill="1" applyBorder="1"/>
    <xf numFmtId="0" fontId="0" fillId="0" borderId="21" xfId="0" applyFill="1" applyBorder="1"/>
    <xf numFmtId="0" fontId="13" fillId="0" borderId="22" xfId="0" applyFont="1" applyFill="1" applyBorder="1" applyAlignment="1">
      <alignment vertical="center" wrapText="1"/>
    </xf>
    <xf numFmtId="0" fontId="0" fillId="0" borderId="23" xfId="0" applyFill="1" applyBorder="1"/>
    <xf numFmtId="0" fontId="0" fillId="0" borderId="24" xfId="0" applyFill="1" applyBorder="1"/>
    <xf numFmtId="0" fontId="12" fillId="4" borderId="17" xfId="0" applyFont="1" applyFill="1" applyBorder="1" applyAlignment="1">
      <alignment vertical="center" wrapText="1"/>
    </xf>
    <xf numFmtId="0" fontId="12" fillId="4" borderId="18" xfId="0" applyFont="1" applyFill="1" applyBorder="1" applyAlignment="1">
      <alignment vertical="center" wrapText="1"/>
    </xf>
    <xf numFmtId="0" fontId="15" fillId="4" borderId="16" xfId="0" applyFont="1" applyFill="1" applyBorder="1" applyAlignment="1">
      <alignment vertical="center" wrapText="1"/>
    </xf>
    <xf numFmtId="0" fontId="0" fillId="0" borderId="25" xfId="0" applyBorder="1"/>
    <xf numFmtId="9" fontId="0" fillId="0" borderId="0" xfId="2" applyFont="1"/>
    <xf numFmtId="0" fontId="0" fillId="0" borderId="26" xfId="0" applyBorder="1"/>
    <xf numFmtId="0" fontId="0" fillId="0" borderId="27" xfId="0" applyBorder="1"/>
    <xf numFmtId="17" fontId="0" fillId="0" borderId="28" xfId="0" quotePrefix="1" applyNumberFormat="1" applyBorder="1"/>
    <xf numFmtId="0" fontId="1" fillId="0" borderId="0" xfId="0" applyFont="1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/>
    </xf>
    <xf numFmtId="0" fontId="0" fillId="6" borderId="30" xfId="0" applyFont="1" applyFill="1" applyBorder="1"/>
    <xf numFmtId="0" fontId="0" fillId="0" borderId="30" xfId="0" applyFont="1" applyBorder="1"/>
    <xf numFmtId="0" fontId="16" fillId="5" borderId="31" xfId="0" applyFont="1" applyFill="1" applyBorder="1"/>
    <xf numFmtId="0" fontId="0" fillId="0" borderId="29" xfId="0" applyFont="1" applyBorder="1"/>
    <xf numFmtId="0" fontId="10" fillId="6" borderId="32" xfId="0" applyFont="1" applyFill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6" borderId="33" xfId="0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6" fillId="5" borderId="0" xfId="0" applyFont="1" applyFill="1" applyBorder="1"/>
    <xf numFmtId="0" fontId="0" fillId="6" borderId="0" xfId="0" applyFont="1" applyFill="1" applyBorder="1"/>
    <xf numFmtId="0" fontId="0" fillId="0" borderId="0" xfId="0" applyFont="1" applyBorder="1"/>
  </cellXfs>
  <cellStyles count="53"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Heading 2" xfId="1" builtinId="17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Normal" xfId="0" builtinId="0"/>
    <cellStyle name="Percent" xfId="2" builtinId="5"/>
  </cellStyles>
  <dxfs count="20"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righ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solid">
          <fgColor theme="1"/>
          <bgColor theme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ill>
        <patternFill patternType="none">
          <fgColor indexed="64"/>
          <bgColor auto="1"/>
        </patternFill>
      </fill>
      <border diagonalUp="0" diagonalDown="0">
        <left style="thin">
          <color theme="9" tint="-0.499984740745262"/>
        </left>
        <right/>
        <top style="thin">
          <color theme="9" tint="-0.499984740745262"/>
        </top>
        <bottom style="thin">
          <color theme="9" tint="-0.499984740745262"/>
        </bottom>
        <vertical style="thin">
          <color theme="9" tint="-0.499984740745262"/>
        </vertical>
        <horizontal style="thin">
          <color theme="9" tint="-0.499984740745262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theme="9" tint="-0.499984740745262"/>
        </left>
        <right style="thin">
          <color theme="9" tint="-0.499984740745262"/>
        </right>
        <top style="thin">
          <color theme="9" tint="-0.499984740745262"/>
        </top>
        <bottom style="thin">
          <color theme="9" tint="-0.499984740745262"/>
        </bottom>
        <vertical style="thin">
          <color theme="9" tint="-0.499984740745262"/>
        </vertical>
        <horizontal style="thin">
          <color theme="9" tint="-0.499984740745262"/>
        </horizontal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theme="9" tint="-0.499984740745262"/>
        </right>
        <top style="thin">
          <color theme="9" tint="-0.499984740745262"/>
        </top>
        <bottom style="thin">
          <color theme="9" tint="-0.499984740745262"/>
        </bottom>
        <vertical style="thin">
          <color theme="9" tint="-0.499984740745262"/>
        </vertical>
        <horizontal style="thin">
          <color theme="9" tint="-0.499984740745262"/>
        </horizontal>
      </border>
    </dxf>
    <dxf>
      <border>
        <top style="thin">
          <color theme="9" tint="-0.499984740745262"/>
        </top>
      </border>
    </dxf>
    <dxf>
      <border diagonalUp="0" diagonalDown="0">
        <left style="medium">
          <color theme="9" tint="-0.499984740745262"/>
        </left>
        <right style="medium">
          <color theme="9" tint="-0.499984740745262"/>
        </right>
        <top style="medium">
          <color theme="9" tint="-0.499984740745262"/>
        </top>
        <bottom style="medium">
          <color theme="9" tint="-0.499984740745262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theme="9" tint="-0.499984740745262"/>
        </bottom>
      </border>
    </dxf>
    <dxf>
      <fill>
        <patternFill patternType="solid">
          <fgColor indexed="64"/>
          <bgColor theme="9" tint="0.39997558519241921"/>
        </patternFill>
      </fill>
      <border diagonalUp="0" diagonalDown="0" outline="0">
        <left style="thin">
          <color theme="9" tint="-0.499984740745262"/>
        </left>
        <right style="thin">
          <color theme="9" tint="-0.499984740745262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3" name="Table3" displayName="Table3" ref="B3:E10" totalsRowShown="0">
  <autoFilter ref="B3:E10"/>
  <tableColumns count="4">
    <tableColumn id="1" name="Question" dataDxfId="19"/>
    <tableColumn id="2" name="Value " dataDxfId="18"/>
    <tableColumn id="3" name="Mark" dataDxfId="17"/>
    <tableColumn id="4" name="Percent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4" name="Table4" displayName="Table4" ref="G8:J20" totalsRowShown="0">
  <autoFilter ref="G8:J20"/>
  <tableColumns count="4">
    <tableColumn id="1" name="Employees"/>
    <tableColumn id="2" name="f"/>
    <tableColumn id="3" name="Class midpoint"/>
    <tableColumn id="4" name="weighted class midpoint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8" name="Table8" displayName="Table8" ref="N35:P47" totalsRowShown="0" headerRowDxfId="5" dataDxfId="6">
  <autoFilter ref="N35:P47"/>
  <tableColumns count="3">
    <tableColumn id="1" name="Employees"/>
    <tableColumn id="5" name="Weighted midpoint" dataDxfId="8"/>
    <tableColumn id="6" name="Weighted Squared midpoint" dataDxfId="7"/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id="12" name="Table12" displayName="Table12" ref="J26:L35" totalsRowShown="0">
  <autoFilter ref="J26:L35"/>
  <tableColumns count="3">
    <tableColumn id="1" name="Test Scores" dataDxfId="4"/>
    <tableColumn id="2" name="Deviation from mean"/>
    <tableColumn id="3" name="Absolute deviations"/>
  </tableColumns>
  <tableStyleInfo name="TableStyleLight15" showFirstColumn="0" showLastColumn="0" showRowStripes="1" showColumnStripes="0"/>
</table>
</file>

<file path=xl/tables/table5.xml><?xml version="1.0" encoding="utf-8"?>
<table xmlns="http://schemas.openxmlformats.org/spreadsheetml/2006/main" id="1" name="Table1" displayName="Table1" ref="A7:D15" totalsRowCount="1">
  <autoFilter ref="A7:D15"/>
  <tableColumns count="4">
    <tableColumn id="1" name="Model Year" totalsRowLabel="Total" totalsRowDxfId="3"/>
    <tableColumn id="2" name="Selling price ($)" totalsRowFunction="custom" totalsRowDxfId="2">
      <totalsRowFormula>SUM(B8:B14)</totalsRowFormula>
    </tableColumn>
    <tableColumn id="3" name="Deviations from mean" totalsRowDxfId="1"/>
    <tableColumn id="4" name="Absolute Deviations" totalsRowFunction="custom" totalsRowDxfId="0">
      <totalsRowFormula>SUM(D8:D14)</totalsRowFormula>
    </tableColumn>
  </tableColumns>
  <tableStyleInfo name="TableStyleMedium14" showFirstColumn="0" showLastColumn="0" showRowStripes="1" showColumnStripes="0"/>
</table>
</file>

<file path=xl/tables/table6.xml><?xml version="1.0" encoding="utf-8"?>
<table xmlns="http://schemas.openxmlformats.org/spreadsheetml/2006/main" id="2" name="Table2" displayName="Table2" ref="A8:C13" totalsRowShown="0" headerRowDxfId="16" dataDxfId="14" headerRowBorderDxfId="15" tableBorderDxfId="13" totalsRowBorderDxfId="12">
  <autoFilter ref="A8:C13"/>
  <tableColumns count="3">
    <tableColumn id="1" name="Categories" dataDxfId="11"/>
    <tableColumn id="2" name="Morning group" dataDxfId="10"/>
    <tableColumn id="3" name="Afternoon group" dataDxfId="9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Relationship Id="rId2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"/>
  <sheetViews>
    <sheetView workbookViewId="0">
      <selection activeCell="M36" sqref="M36"/>
    </sheetView>
  </sheetViews>
  <sheetFormatPr baseColWidth="10" defaultColWidth="8.83203125" defaultRowHeight="14" x14ac:dyDescent="0"/>
  <cols>
    <col min="2" max="2" width="11.83203125" customWidth="1"/>
    <col min="5" max="5" width="10" customWidth="1"/>
    <col min="14" max="14" width="14" customWidth="1"/>
    <col min="15" max="15" width="18.6640625" customWidth="1"/>
    <col min="16" max="16" width="17.1640625" customWidth="1"/>
    <col min="17" max="17" width="10.1640625" bestFit="1" customWidth="1"/>
  </cols>
  <sheetData>
    <row r="1" spans="1:16" ht="27" thickTop="1" thickBot="1">
      <c r="A1" s="1" t="s">
        <v>0</v>
      </c>
      <c r="B1" s="2"/>
      <c r="C1" s="2"/>
      <c r="H1" s="54" t="s">
        <v>86</v>
      </c>
      <c r="I1" s="55"/>
      <c r="J1" s="56" t="s">
        <v>87</v>
      </c>
    </row>
    <row r="2" spans="1:16" ht="15" thickTop="1"/>
    <row r="3" spans="1:16">
      <c r="B3" t="s">
        <v>82</v>
      </c>
      <c r="C3" t="s">
        <v>83</v>
      </c>
      <c r="D3" t="s">
        <v>84</v>
      </c>
      <c r="E3" t="s">
        <v>85</v>
      </c>
    </row>
    <row r="4" spans="1:16">
      <c r="B4" s="52">
        <v>1</v>
      </c>
      <c r="C4" s="52">
        <v>7</v>
      </c>
      <c r="D4" s="52"/>
      <c r="M4" t="s">
        <v>118</v>
      </c>
      <c r="N4" t="s">
        <v>117</v>
      </c>
    </row>
    <row r="5" spans="1:16">
      <c r="B5" s="52">
        <v>2</v>
      </c>
      <c r="C5" s="52">
        <v>8</v>
      </c>
      <c r="D5" s="52"/>
      <c r="N5" t="s">
        <v>98</v>
      </c>
    </row>
    <row r="6" spans="1:16">
      <c r="B6" s="52">
        <v>3</v>
      </c>
      <c r="C6" s="52">
        <v>2</v>
      </c>
      <c r="D6" s="52"/>
    </row>
    <row r="7" spans="1:16">
      <c r="B7" s="52">
        <v>4</v>
      </c>
      <c r="C7" s="52">
        <v>2</v>
      </c>
      <c r="D7" s="52"/>
      <c r="M7" t="s">
        <v>100</v>
      </c>
      <c r="N7" t="s">
        <v>99</v>
      </c>
      <c r="O7" t="s">
        <v>101</v>
      </c>
      <c r="P7" t="s">
        <v>103</v>
      </c>
    </row>
    <row r="8" spans="1:16">
      <c r="B8" s="52">
        <v>5</v>
      </c>
      <c r="C8" s="52">
        <v>4</v>
      </c>
      <c r="D8" s="52"/>
      <c r="N8">
        <v>20000</v>
      </c>
      <c r="O8">
        <v>-15400</v>
      </c>
      <c r="P8">
        <v>15400</v>
      </c>
    </row>
    <row r="9" spans="1:16">
      <c r="B9" s="52">
        <v>6</v>
      </c>
      <c r="C9" s="52">
        <v>4</v>
      </c>
      <c r="D9" s="52"/>
      <c r="N9">
        <v>29000</v>
      </c>
      <c r="O9">
        <v>-6400</v>
      </c>
      <c r="P9">
        <v>6400</v>
      </c>
    </row>
    <row r="10" spans="1:16">
      <c r="B10" s="52">
        <v>7</v>
      </c>
      <c r="C10" s="52">
        <v>3</v>
      </c>
      <c r="D10" s="52"/>
      <c r="N10">
        <v>30000</v>
      </c>
      <c r="O10">
        <v>-5400</v>
      </c>
      <c r="P10">
        <v>5400</v>
      </c>
    </row>
    <row r="11" spans="1:16">
      <c r="C11">
        <f>SUM(C4:C10)</f>
        <v>30</v>
      </c>
      <c r="D11">
        <f>SUM(D4:D10)</f>
        <v>0</v>
      </c>
      <c r="E11" s="53">
        <f>D11/C11</f>
        <v>0</v>
      </c>
      <c r="N11">
        <v>30000</v>
      </c>
      <c r="O11">
        <v>-5400</v>
      </c>
      <c r="P11">
        <v>5400</v>
      </c>
    </row>
    <row r="12" spans="1:16">
      <c r="N12">
        <v>31000</v>
      </c>
      <c r="O12">
        <v>-4400</v>
      </c>
      <c r="P12">
        <v>4400</v>
      </c>
    </row>
    <row r="13" spans="1:16">
      <c r="N13">
        <v>35000</v>
      </c>
      <c r="O13">
        <v>-400</v>
      </c>
      <c r="P13">
        <v>400</v>
      </c>
    </row>
    <row r="14" spans="1:16">
      <c r="N14">
        <v>39000</v>
      </c>
      <c r="O14">
        <v>3600</v>
      </c>
      <c r="P14">
        <v>3600</v>
      </c>
    </row>
    <row r="15" spans="1:16">
      <c r="N15">
        <v>40000</v>
      </c>
      <c r="O15">
        <v>4600</v>
      </c>
      <c r="P15">
        <v>4600</v>
      </c>
    </row>
    <row r="16" spans="1:16">
      <c r="N16">
        <v>40000</v>
      </c>
      <c r="O16">
        <v>4600</v>
      </c>
      <c r="P16">
        <v>4600</v>
      </c>
    </row>
    <row r="17" spans="1:16" ht="17" thickBot="1">
      <c r="A17" s="3" t="s">
        <v>1</v>
      </c>
      <c r="B17" s="3"/>
      <c r="N17">
        <v>60000</v>
      </c>
      <c r="O17">
        <v>24600</v>
      </c>
      <c r="P17">
        <v>24600</v>
      </c>
    </row>
    <row r="18" spans="1:16" ht="15" thickTop="1">
      <c r="N18" t="s">
        <v>105</v>
      </c>
      <c r="O18" s="59" t="s">
        <v>104</v>
      </c>
      <c r="P18" t="s">
        <v>106</v>
      </c>
    </row>
    <row r="19" spans="1:16">
      <c r="A19" t="s">
        <v>8</v>
      </c>
      <c r="N19" t="s">
        <v>107</v>
      </c>
    </row>
    <row r="21" spans="1:16" ht="15" thickBot="1">
      <c r="A21" s="57" t="s">
        <v>9</v>
      </c>
      <c r="B21" s="58"/>
      <c r="C21" s="58"/>
      <c r="D21" s="58"/>
      <c r="E21" s="58"/>
      <c r="M21" t="s">
        <v>102</v>
      </c>
    </row>
    <row r="22" spans="1:16" ht="16" thickBot="1">
      <c r="A22" s="5">
        <v>30000</v>
      </c>
      <c r="B22" s="6">
        <v>40000</v>
      </c>
      <c r="C22" s="6">
        <v>20000</v>
      </c>
      <c r="D22" s="6">
        <v>29000</v>
      </c>
      <c r="E22" s="6">
        <v>35000</v>
      </c>
      <c r="N22" t="s">
        <v>99</v>
      </c>
      <c r="O22" t="s">
        <v>101</v>
      </c>
      <c r="P22" t="s">
        <v>108</v>
      </c>
    </row>
    <row r="23" spans="1:16" ht="16" thickBot="1">
      <c r="A23" s="7">
        <v>39000</v>
      </c>
      <c r="B23" s="8">
        <v>60000</v>
      </c>
      <c r="C23" s="8">
        <v>40000</v>
      </c>
      <c r="D23" s="8">
        <v>31000</v>
      </c>
      <c r="E23" s="8">
        <v>30000</v>
      </c>
      <c r="N23">
        <v>20000</v>
      </c>
      <c r="O23">
        <v>-15400</v>
      </c>
      <c r="P23">
        <v>237160000</v>
      </c>
    </row>
    <row r="24" spans="1:16">
      <c r="N24">
        <v>29000</v>
      </c>
      <c r="O24">
        <v>-6400</v>
      </c>
      <c r="P24">
        <v>40960000</v>
      </c>
    </row>
    <row r="25" spans="1:16" ht="15">
      <c r="A25" s="10" t="s">
        <v>10</v>
      </c>
      <c r="B25" s="11"/>
      <c r="C25" s="11"/>
      <c r="H25" t="s">
        <v>88</v>
      </c>
      <c r="N25">
        <v>30000</v>
      </c>
      <c r="O25">
        <v>-5400</v>
      </c>
      <c r="P25">
        <v>29160000</v>
      </c>
    </row>
    <row r="26" spans="1:16" ht="15">
      <c r="A26" s="12" t="s">
        <v>12</v>
      </c>
      <c r="B26" s="11"/>
      <c r="C26" s="11"/>
      <c r="H26" t="s">
        <v>89</v>
      </c>
      <c r="N26">
        <v>30000</v>
      </c>
      <c r="O26">
        <v>-5400</v>
      </c>
      <c r="P26">
        <v>29160000</v>
      </c>
    </row>
    <row r="27" spans="1:16" ht="15">
      <c r="A27" s="12" t="s">
        <v>13</v>
      </c>
      <c r="B27" s="11"/>
      <c r="C27" s="11"/>
      <c r="N27">
        <v>31000</v>
      </c>
      <c r="O27">
        <v>-4400</v>
      </c>
      <c r="P27">
        <v>19360000</v>
      </c>
    </row>
    <row r="28" spans="1:16" ht="15">
      <c r="A28" s="12" t="s">
        <v>14</v>
      </c>
      <c r="B28" s="11"/>
      <c r="C28" s="11"/>
      <c r="N28">
        <v>35000</v>
      </c>
      <c r="O28">
        <v>-400</v>
      </c>
      <c r="P28">
        <v>160000</v>
      </c>
    </row>
    <row r="29" spans="1:16" ht="16">
      <c r="A29" s="12" t="s">
        <v>15</v>
      </c>
      <c r="B29" s="11"/>
      <c r="C29" s="11"/>
      <c r="H29" t="s">
        <v>90</v>
      </c>
      <c r="I29">
        <v>20000</v>
      </c>
      <c r="N29">
        <v>39000</v>
      </c>
      <c r="O29">
        <v>3600</v>
      </c>
      <c r="P29">
        <v>12960000</v>
      </c>
    </row>
    <row r="30" spans="1:16" ht="15">
      <c r="A30" s="12" t="s">
        <v>16</v>
      </c>
      <c r="B30" s="11"/>
      <c r="C30" s="11"/>
      <c r="I30">
        <v>29000</v>
      </c>
      <c r="N30">
        <v>40000</v>
      </c>
      <c r="O30">
        <v>4600</v>
      </c>
      <c r="P30">
        <v>21160000</v>
      </c>
    </row>
    <row r="31" spans="1:16" ht="15">
      <c r="A31" s="12" t="s">
        <v>17</v>
      </c>
      <c r="B31" s="11"/>
      <c r="C31" s="11"/>
      <c r="I31">
        <v>30000</v>
      </c>
      <c r="N31">
        <v>40000</v>
      </c>
      <c r="O31">
        <v>4600</v>
      </c>
      <c r="P31">
        <v>21160000</v>
      </c>
    </row>
    <row r="32" spans="1:16" ht="15">
      <c r="A32" s="12" t="s">
        <v>18</v>
      </c>
      <c r="B32" s="11"/>
      <c r="C32" s="11"/>
      <c r="I32">
        <v>30000</v>
      </c>
      <c r="N32">
        <v>60000</v>
      </c>
      <c r="O32">
        <v>24600</v>
      </c>
      <c r="P32">
        <v>605160000</v>
      </c>
    </row>
    <row r="33" spans="8:17">
      <c r="I33">
        <v>31000</v>
      </c>
      <c r="N33" t="s">
        <v>105</v>
      </c>
      <c r="O33" t="s">
        <v>109</v>
      </c>
      <c r="P33" t="s">
        <v>110</v>
      </c>
    </row>
    <row r="34" spans="8:17">
      <c r="I34">
        <v>35000</v>
      </c>
      <c r="N34" t="s">
        <v>111</v>
      </c>
    </row>
    <row r="35" spans="8:17">
      <c r="I35">
        <v>39000</v>
      </c>
      <c r="M35" t="s">
        <v>119</v>
      </c>
      <c r="N35" t="s">
        <v>112</v>
      </c>
    </row>
    <row r="36" spans="8:17">
      <c r="I36">
        <v>40000</v>
      </c>
      <c r="Q36" t="s">
        <v>116</v>
      </c>
    </row>
    <row r="37" spans="8:17">
      <c r="I37">
        <v>40000</v>
      </c>
      <c r="Q37" t="s">
        <v>99</v>
      </c>
    </row>
    <row r="38" spans="8:17">
      <c r="I38">
        <v>60000</v>
      </c>
      <c r="Q38">
        <v>20000</v>
      </c>
    </row>
    <row r="39" spans="8:17">
      <c r="Q39">
        <v>29000</v>
      </c>
    </row>
    <row r="40" spans="8:17">
      <c r="I40" t="s">
        <v>91</v>
      </c>
      <c r="Q40">
        <v>30000</v>
      </c>
    </row>
    <row r="41" spans="8:17">
      <c r="I41" t="s">
        <v>92</v>
      </c>
      <c r="Q41">
        <v>30000</v>
      </c>
    </row>
    <row r="42" spans="8:17">
      <c r="K42" t="s">
        <v>93</v>
      </c>
      <c r="Q42">
        <v>31000</v>
      </c>
    </row>
    <row r="43" spans="8:17">
      <c r="K43" t="s">
        <v>94</v>
      </c>
      <c r="Q43">
        <v>35000</v>
      </c>
    </row>
    <row r="44" spans="8:17">
      <c r="K44" t="s">
        <v>95</v>
      </c>
      <c r="Q44">
        <v>39000</v>
      </c>
    </row>
    <row r="45" spans="8:17">
      <c r="K45">
        <v>33000</v>
      </c>
      <c r="Q45">
        <v>40000</v>
      </c>
    </row>
    <row r="46" spans="8:17">
      <c r="K46" t="s">
        <v>96</v>
      </c>
      <c r="Q46">
        <v>40000</v>
      </c>
    </row>
    <row r="47" spans="8:17">
      <c r="Q47">
        <v>60000</v>
      </c>
    </row>
    <row r="48" spans="8:17">
      <c r="H48" t="s">
        <v>97</v>
      </c>
    </row>
    <row r="49" spans="17:18">
      <c r="Q49">
        <f>AVERAGE(Q38:Q48)</f>
        <v>35400</v>
      </c>
      <c r="R49" t="s">
        <v>113</v>
      </c>
    </row>
    <row r="50" spans="17:18">
      <c r="Q50">
        <f>VARP(Q38:Q47)</f>
        <v>101640000</v>
      </c>
      <c r="R50" t="s">
        <v>114</v>
      </c>
    </row>
    <row r="51" spans="17:18">
      <c r="Q51">
        <f>STDEVP(Q38:Q47)</f>
        <v>10081.666528902848</v>
      </c>
      <c r="R51" t="s">
        <v>115</v>
      </c>
    </row>
  </sheetData>
  <sortState ref="H29:I38">
    <sortCondition ref="I29"/>
  </sortState>
  <pageMargins left="0.7" right="0.7" top="0.75" bottom="0.75" header="0.3" footer="0.3"/>
  <pageSetup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topLeftCell="A21" workbookViewId="0">
      <selection activeCell="N56" sqref="N56"/>
    </sheetView>
  </sheetViews>
  <sheetFormatPr baseColWidth="10" defaultColWidth="8.83203125" defaultRowHeight="14" x14ac:dyDescent="0"/>
  <cols>
    <col min="1" max="1" width="15.83203125" customWidth="1"/>
    <col min="2" max="2" width="7.6640625" customWidth="1"/>
    <col min="7" max="7" width="13.33203125" customWidth="1"/>
    <col min="8" max="8" width="10.5" customWidth="1"/>
    <col min="9" max="9" width="25.33203125" customWidth="1"/>
    <col min="10" max="10" width="26.6640625" customWidth="1"/>
    <col min="11" max="11" width="8.5" customWidth="1"/>
    <col min="14" max="14" width="12" customWidth="1"/>
    <col min="15" max="15" width="18.6640625" customWidth="1"/>
    <col min="16" max="16" width="25.33203125" customWidth="1"/>
  </cols>
  <sheetData>
    <row r="1" spans="1:12" ht="27" thickTop="1" thickBot="1">
      <c r="A1" s="1" t="s">
        <v>0</v>
      </c>
      <c r="B1" s="2"/>
      <c r="C1" s="2"/>
    </row>
    <row r="2" spans="1:12" ht="15" thickTop="1"/>
    <row r="3" spans="1:12" ht="17" thickBot="1">
      <c r="A3" s="3" t="s">
        <v>2</v>
      </c>
      <c r="B3" s="3"/>
    </row>
    <row r="4" spans="1:12" ht="15" thickTop="1"/>
    <row r="5" spans="1:12">
      <c r="A5" t="s">
        <v>19</v>
      </c>
    </row>
    <row r="6" spans="1:12" ht="15" thickBot="1"/>
    <row r="7" spans="1:12" ht="16" thickBot="1">
      <c r="A7" s="13" t="s">
        <v>20</v>
      </c>
      <c r="B7" s="14" t="s">
        <v>21</v>
      </c>
    </row>
    <row r="8" spans="1:12" ht="16" thickBot="1">
      <c r="A8" s="15" t="s">
        <v>22</v>
      </c>
      <c r="B8" s="16">
        <v>46</v>
      </c>
      <c r="F8" t="s">
        <v>120</v>
      </c>
      <c r="G8" t="s">
        <v>20</v>
      </c>
      <c r="H8" t="s">
        <v>21</v>
      </c>
      <c r="I8" t="s">
        <v>121</v>
      </c>
      <c r="J8" t="s">
        <v>122</v>
      </c>
      <c r="K8" t="s">
        <v>154</v>
      </c>
      <c r="L8" t="s">
        <v>152</v>
      </c>
    </row>
    <row r="9" spans="1:12" ht="16" thickBot="1">
      <c r="A9" s="17" t="s">
        <v>23</v>
      </c>
      <c r="B9" s="18">
        <v>152</v>
      </c>
      <c r="G9" s="15" t="s">
        <v>22</v>
      </c>
      <c r="H9" s="16">
        <v>46</v>
      </c>
      <c r="I9">
        <v>15</v>
      </c>
      <c r="J9" t="s">
        <v>124</v>
      </c>
    </row>
    <row r="10" spans="1:12" ht="16" thickBot="1">
      <c r="A10" s="17" t="s">
        <v>24</v>
      </c>
      <c r="B10" s="18">
        <v>271</v>
      </c>
      <c r="G10" s="17" t="s">
        <v>23</v>
      </c>
      <c r="H10" s="18">
        <v>152</v>
      </c>
      <c r="I10">
        <v>25</v>
      </c>
      <c r="J10" t="s">
        <v>125</v>
      </c>
      <c r="K10" t="s">
        <v>153</v>
      </c>
      <c r="L10" t="s">
        <v>156</v>
      </c>
    </row>
    <row r="11" spans="1:12" ht="16" thickBot="1">
      <c r="A11" s="17" t="s">
        <v>25</v>
      </c>
      <c r="B11" s="18">
        <v>282</v>
      </c>
      <c r="G11" s="17" t="s">
        <v>24</v>
      </c>
      <c r="H11" s="18">
        <v>271</v>
      </c>
      <c r="I11">
        <v>35</v>
      </c>
      <c r="J11" t="s">
        <v>126</v>
      </c>
      <c r="L11" t="s">
        <v>161</v>
      </c>
    </row>
    <row r="12" spans="1:12" ht="16" thickBot="1">
      <c r="A12" s="17" t="s">
        <v>26</v>
      </c>
      <c r="B12" s="18">
        <v>254</v>
      </c>
      <c r="G12" s="17" t="s">
        <v>25</v>
      </c>
      <c r="H12" s="18">
        <v>282</v>
      </c>
      <c r="I12">
        <v>45</v>
      </c>
      <c r="J12" t="s">
        <v>127</v>
      </c>
      <c r="L12" t="s">
        <v>157</v>
      </c>
    </row>
    <row r="13" spans="1:12" ht="16" thickBot="1">
      <c r="A13" s="17" t="s">
        <v>27</v>
      </c>
      <c r="B13" s="18">
        <v>101</v>
      </c>
      <c r="G13" s="17" t="s">
        <v>26</v>
      </c>
      <c r="H13" s="18">
        <v>254</v>
      </c>
      <c r="I13">
        <v>55</v>
      </c>
      <c r="J13" t="s">
        <v>128</v>
      </c>
      <c r="L13" t="s">
        <v>158</v>
      </c>
    </row>
    <row r="14" spans="1:12" ht="16" thickBot="1">
      <c r="A14" s="15" t="s">
        <v>28</v>
      </c>
      <c r="B14" s="16">
        <v>71</v>
      </c>
      <c r="G14" s="17" t="s">
        <v>27</v>
      </c>
      <c r="H14" s="18">
        <v>101</v>
      </c>
      <c r="I14">
        <v>65</v>
      </c>
      <c r="J14" t="s">
        <v>129</v>
      </c>
    </row>
    <row r="15" spans="1:12" ht="16" thickBot="1">
      <c r="A15" s="15" t="s">
        <v>29</v>
      </c>
      <c r="B15" s="16">
        <v>14</v>
      </c>
      <c r="G15" s="15" t="s">
        <v>28</v>
      </c>
      <c r="H15" s="16">
        <v>71</v>
      </c>
      <c r="I15">
        <v>75</v>
      </c>
      <c r="J15" t="s">
        <v>130</v>
      </c>
    </row>
    <row r="16" spans="1:12" ht="16" thickBot="1">
      <c r="A16" s="15" t="s">
        <v>30</v>
      </c>
      <c r="B16" s="16">
        <v>5</v>
      </c>
      <c r="G16" s="15" t="s">
        <v>29</v>
      </c>
      <c r="H16" s="16">
        <v>14</v>
      </c>
      <c r="I16">
        <v>85</v>
      </c>
      <c r="J16" t="s">
        <v>131</v>
      </c>
      <c r="L16" t="s">
        <v>159</v>
      </c>
    </row>
    <row r="17" spans="1:12" ht="15" customHeight="1" thickBot="1">
      <c r="A17" s="15" t="s">
        <v>31</v>
      </c>
      <c r="B17" s="16">
        <v>3</v>
      </c>
      <c r="G17" s="15" t="s">
        <v>30</v>
      </c>
      <c r="H17" s="16">
        <v>5</v>
      </c>
      <c r="I17">
        <v>95</v>
      </c>
      <c r="J17" t="s">
        <v>132</v>
      </c>
      <c r="L17" t="s">
        <v>162</v>
      </c>
    </row>
    <row r="18" spans="1:12" ht="15" customHeight="1" thickBot="1">
      <c r="A18" s="15" t="s">
        <v>32</v>
      </c>
      <c r="B18" s="16">
        <v>1</v>
      </c>
      <c r="G18" s="15" t="s">
        <v>31</v>
      </c>
      <c r="H18" s="16">
        <v>3</v>
      </c>
      <c r="I18">
        <v>105</v>
      </c>
      <c r="J18" t="s">
        <v>133</v>
      </c>
      <c r="L18" t="s">
        <v>163</v>
      </c>
    </row>
    <row r="19" spans="1:12" ht="16" thickBot="1">
      <c r="A19" s="15" t="s">
        <v>33</v>
      </c>
      <c r="B19" s="16">
        <v>1200</v>
      </c>
      <c r="G19" s="15" t="s">
        <v>32</v>
      </c>
      <c r="H19" s="16">
        <v>1</v>
      </c>
      <c r="I19">
        <v>115</v>
      </c>
      <c r="J19" t="s">
        <v>134</v>
      </c>
      <c r="L19">
        <v>55.3</v>
      </c>
    </row>
    <row r="20" spans="1:12">
      <c r="G20" t="s">
        <v>123</v>
      </c>
      <c r="H20">
        <v>1200</v>
      </c>
      <c r="J20">
        <v>40650</v>
      </c>
      <c r="L20" t="s">
        <v>164</v>
      </c>
    </row>
    <row r="21" spans="1:12" ht="15">
      <c r="A21" s="10" t="s">
        <v>34</v>
      </c>
    </row>
    <row r="22" spans="1:12" ht="15">
      <c r="A22" s="20" t="s">
        <v>12</v>
      </c>
      <c r="I22" t="s">
        <v>135</v>
      </c>
      <c r="L22" t="s">
        <v>168</v>
      </c>
    </row>
    <row r="23" spans="1:12" ht="15">
      <c r="A23" s="20" t="s">
        <v>13</v>
      </c>
      <c r="I23" t="s">
        <v>175</v>
      </c>
      <c r="L23" t="s">
        <v>165</v>
      </c>
    </row>
    <row r="24" spans="1:12" ht="16" thickBot="1">
      <c r="A24" s="20" t="s">
        <v>14</v>
      </c>
      <c r="F24" t="s">
        <v>136</v>
      </c>
      <c r="L24" t="s">
        <v>166</v>
      </c>
    </row>
    <row r="25" spans="1:12" ht="16" thickBot="1">
      <c r="A25" s="20" t="s">
        <v>35</v>
      </c>
      <c r="G25" s="62" t="s">
        <v>20</v>
      </c>
      <c r="H25" s="62" t="s">
        <v>21</v>
      </c>
      <c r="I25" s="62" t="s">
        <v>155</v>
      </c>
      <c r="J25" s="62" t="s">
        <v>138</v>
      </c>
      <c r="L25">
        <v>26</v>
      </c>
    </row>
    <row r="26" spans="1:12" ht="17" thickBot="1">
      <c r="A26" s="20" t="s">
        <v>36</v>
      </c>
      <c r="G26" s="64" t="s">
        <v>22</v>
      </c>
      <c r="H26" s="66">
        <v>46</v>
      </c>
      <c r="I26" s="60">
        <v>46</v>
      </c>
      <c r="J26" s="60">
        <v>3.8</v>
      </c>
      <c r="L26" t="s">
        <v>167</v>
      </c>
    </row>
    <row r="27" spans="1:12" ht="17" thickBot="1">
      <c r="A27" s="20" t="s">
        <v>37</v>
      </c>
      <c r="G27" s="65" t="s">
        <v>23</v>
      </c>
      <c r="H27" s="67">
        <v>152</v>
      </c>
      <c r="I27" s="61">
        <v>198</v>
      </c>
      <c r="J27" s="61">
        <v>16.5</v>
      </c>
    </row>
    <row r="28" spans="1:12" ht="16" thickBot="1">
      <c r="A28" s="20" t="s">
        <v>38</v>
      </c>
      <c r="G28" s="64" t="s">
        <v>24</v>
      </c>
      <c r="H28" s="66">
        <v>271</v>
      </c>
      <c r="I28" s="60">
        <v>469</v>
      </c>
      <c r="J28" s="60">
        <v>39</v>
      </c>
      <c r="K28" t="s">
        <v>173</v>
      </c>
      <c r="L28" t="s">
        <v>169</v>
      </c>
    </row>
    <row r="29" spans="1:12" ht="16" thickBot="1">
      <c r="A29" s="20" t="s">
        <v>39</v>
      </c>
      <c r="G29" s="65" t="s">
        <v>25</v>
      </c>
      <c r="H29" s="67">
        <v>282</v>
      </c>
      <c r="I29" s="61">
        <v>751</v>
      </c>
      <c r="J29" s="61">
        <v>62.6</v>
      </c>
      <c r="L29" t="s">
        <v>170</v>
      </c>
    </row>
    <row r="30" spans="1:12" ht="16" thickBot="1">
      <c r="G30" s="64" t="s">
        <v>26</v>
      </c>
      <c r="H30" s="66">
        <v>254</v>
      </c>
      <c r="I30" s="60">
        <v>1005</v>
      </c>
      <c r="J30" s="60">
        <v>83.8</v>
      </c>
      <c r="L30" t="s">
        <v>171</v>
      </c>
    </row>
    <row r="31" spans="1:12" ht="16" thickBot="1">
      <c r="G31" s="65" t="s">
        <v>27</v>
      </c>
      <c r="H31" s="67">
        <v>101</v>
      </c>
      <c r="I31" s="61">
        <v>1106</v>
      </c>
      <c r="J31" s="61">
        <v>92.1</v>
      </c>
      <c r="L31">
        <v>62</v>
      </c>
    </row>
    <row r="32" spans="1:12" ht="16" thickBot="1">
      <c r="G32" s="64" t="s">
        <v>28</v>
      </c>
      <c r="H32" s="66">
        <v>71</v>
      </c>
      <c r="I32" s="60">
        <v>1177</v>
      </c>
      <c r="J32" s="60">
        <v>98</v>
      </c>
      <c r="L32" t="s">
        <v>172</v>
      </c>
    </row>
    <row r="33" spans="7:16" ht="16" thickBot="1">
      <c r="G33" s="65" t="s">
        <v>29</v>
      </c>
      <c r="H33" s="67">
        <v>14</v>
      </c>
      <c r="I33" s="61">
        <v>1191</v>
      </c>
      <c r="J33" s="61">
        <v>99.25</v>
      </c>
    </row>
    <row r="34" spans="7:16" ht="16" thickBot="1">
      <c r="G34" s="64" t="s">
        <v>30</v>
      </c>
      <c r="H34" s="66">
        <v>5</v>
      </c>
      <c r="I34" s="60">
        <v>1196</v>
      </c>
      <c r="J34" s="60">
        <v>99.7</v>
      </c>
    </row>
    <row r="35" spans="7:16" ht="16" thickBot="1">
      <c r="G35" s="65" t="s">
        <v>31</v>
      </c>
      <c r="H35" s="67">
        <v>3</v>
      </c>
      <c r="I35" s="61">
        <v>1199</v>
      </c>
      <c r="J35" s="61">
        <v>99.9</v>
      </c>
      <c r="M35" t="s">
        <v>119</v>
      </c>
      <c r="N35" s="62" t="s">
        <v>20</v>
      </c>
      <c r="O35" s="68" t="s">
        <v>176</v>
      </c>
      <c r="P35" s="68" t="s">
        <v>177</v>
      </c>
    </row>
    <row r="36" spans="7:16" ht="16" thickBot="1">
      <c r="G36" s="64" t="s">
        <v>32</v>
      </c>
      <c r="H36" s="66">
        <v>1</v>
      </c>
      <c r="I36" s="60">
        <v>1200</v>
      </c>
      <c r="J36" s="60">
        <v>100</v>
      </c>
      <c r="N36" s="64" t="s">
        <v>22</v>
      </c>
      <c r="O36" s="69" t="s">
        <v>124</v>
      </c>
      <c r="P36" s="69" t="s">
        <v>179</v>
      </c>
    </row>
    <row r="37" spans="7:16" ht="16" thickBot="1">
      <c r="G37" s="63" t="s">
        <v>123</v>
      </c>
      <c r="H37" s="63">
        <v>1200</v>
      </c>
      <c r="I37" s="63"/>
      <c r="J37" s="63"/>
      <c r="N37" s="65" t="s">
        <v>23</v>
      </c>
      <c r="O37" s="70" t="s">
        <v>125</v>
      </c>
      <c r="P37" s="70" t="s">
        <v>180</v>
      </c>
    </row>
    <row r="38" spans="7:16" ht="16" thickBot="1">
      <c r="N38" s="64" t="s">
        <v>24</v>
      </c>
      <c r="O38" s="69" t="s">
        <v>126</v>
      </c>
      <c r="P38" s="69" t="s">
        <v>181</v>
      </c>
    </row>
    <row r="39" spans="7:16" ht="16" thickBot="1">
      <c r="H39" t="s">
        <v>137</v>
      </c>
      <c r="N39" s="65" t="s">
        <v>25</v>
      </c>
      <c r="O39" s="70" t="s">
        <v>127</v>
      </c>
      <c r="P39" s="70" t="s">
        <v>182</v>
      </c>
    </row>
    <row r="40" spans="7:16" ht="16" thickBot="1">
      <c r="H40" t="s">
        <v>139</v>
      </c>
      <c r="N40" s="64" t="s">
        <v>26</v>
      </c>
      <c r="O40" s="69" t="s">
        <v>128</v>
      </c>
      <c r="P40" s="69" t="s">
        <v>183</v>
      </c>
    </row>
    <row r="41" spans="7:16" ht="16" thickBot="1">
      <c r="H41" t="s">
        <v>140</v>
      </c>
      <c r="N41" s="65" t="s">
        <v>27</v>
      </c>
      <c r="O41" s="70" t="s">
        <v>129</v>
      </c>
      <c r="P41" s="70" t="s">
        <v>184</v>
      </c>
    </row>
    <row r="42" spans="7:16" ht="16" thickBot="1">
      <c r="H42" t="s">
        <v>141</v>
      </c>
      <c r="N42" s="64" t="s">
        <v>28</v>
      </c>
      <c r="O42" s="69" t="s">
        <v>130</v>
      </c>
      <c r="P42" s="69" t="s">
        <v>185</v>
      </c>
    </row>
    <row r="43" spans="7:16" ht="16" thickBot="1">
      <c r="H43" t="s">
        <v>142</v>
      </c>
      <c r="N43" s="65" t="s">
        <v>29</v>
      </c>
      <c r="O43" s="70" t="s">
        <v>131</v>
      </c>
      <c r="P43" s="70" t="s">
        <v>186</v>
      </c>
    </row>
    <row r="44" spans="7:16" ht="16" thickBot="1">
      <c r="H44" t="s">
        <v>143</v>
      </c>
      <c r="N44" s="64" t="s">
        <v>30</v>
      </c>
      <c r="O44" s="69" t="s">
        <v>132</v>
      </c>
      <c r="P44" s="69" t="s">
        <v>187</v>
      </c>
    </row>
    <row r="45" spans="7:16" ht="16" thickBot="1">
      <c r="I45" t="s">
        <v>144</v>
      </c>
      <c r="K45" t="s">
        <v>147</v>
      </c>
      <c r="N45" s="65" t="s">
        <v>31</v>
      </c>
      <c r="O45" s="70" t="s">
        <v>178</v>
      </c>
      <c r="P45" s="70" t="s">
        <v>178</v>
      </c>
    </row>
    <row r="46" spans="7:16" ht="16" thickBot="1">
      <c r="I46" t="s">
        <v>145</v>
      </c>
      <c r="K46" t="s">
        <v>148</v>
      </c>
      <c r="N46" s="64" t="s">
        <v>32</v>
      </c>
      <c r="O46" s="69" t="s">
        <v>134</v>
      </c>
      <c r="P46" s="69" t="s">
        <v>188</v>
      </c>
    </row>
    <row r="47" spans="7:16" ht="15" thickBot="1">
      <c r="I47" t="s">
        <v>146</v>
      </c>
      <c r="K47" t="s">
        <v>149</v>
      </c>
      <c r="N47" s="63" t="s">
        <v>123</v>
      </c>
      <c r="O47" s="70">
        <v>54620</v>
      </c>
      <c r="P47" s="70">
        <v>5001100</v>
      </c>
    </row>
    <row r="48" spans="7:16">
      <c r="K48" t="s">
        <v>150</v>
      </c>
    </row>
    <row r="49" spans="11:15">
      <c r="K49" t="s">
        <v>160</v>
      </c>
    </row>
    <row r="51" spans="11:15">
      <c r="O51" t="s">
        <v>189</v>
      </c>
    </row>
    <row r="52" spans="11:15">
      <c r="O52">
        <v>4167.58</v>
      </c>
    </row>
    <row r="53" spans="11:15">
      <c r="O53" t="s">
        <v>190</v>
      </c>
    </row>
    <row r="55" spans="11:15">
      <c r="N55" t="s">
        <v>192</v>
      </c>
      <c r="O55" t="s">
        <v>191</v>
      </c>
    </row>
  </sheetData>
  <pageMargins left="0.7" right="0.7" top="0.75" bottom="0.75" header="0.3" footer="0.3"/>
  <pageSetup orientation="portrait" horizontalDpi="4294967292" verticalDpi="4294967292"/>
  <tableParts count="2">
    <tablePart r:id="rId1"/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workbookViewId="0">
      <selection activeCell="J38" sqref="J38"/>
    </sheetView>
  </sheetViews>
  <sheetFormatPr baseColWidth="10" defaultColWidth="8.83203125" defaultRowHeight="14" x14ac:dyDescent="0"/>
  <cols>
    <col min="10" max="10" width="12.1640625" customWidth="1"/>
    <col min="11" max="11" width="19.6640625" customWidth="1"/>
    <col min="12" max="12" width="18.5" customWidth="1"/>
  </cols>
  <sheetData>
    <row r="1" spans="1:3" ht="27" thickTop="1" thickBot="1">
      <c r="A1" s="1" t="s">
        <v>0</v>
      </c>
      <c r="B1" s="2"/>
      <c r="C1" s="2"/>
    </row>
    <row r="2" spans="1:3" ht="15" thickTop="1"/>
    <row r="3" spans="1:3" ht="17" thickBot="1">
      <c r="A3" s="3" t="s">
        <v>7</v>
      </c>
      <c r="B3" s="3"/>
    </row>
    <row r="4" spans="1:3" ht="15" thickTop="1"/>
    <row r="5" spans="1:3">
      <c r="A5" t="s">
        <v>40</v>
      </c>
    </row>
    <row r="6" spans="1:3">
      <c r="A6" t="s">
        <v>42</v>
      </c>
    </row>
    <row r="7" spans="1:3">
      <c r="A7" s="21" t="s">
        <v>41</v>
      </c>
    </row>
    <row r="8" spans="1:3">
      <c r="A8" s="21">
        <v>50</v>
      </c>
    </row>
    <row r="9" spans="1:3">
      <c r="A9" s="21">
        <v>54</v>
      </c>
    </row>
    <row r="10" spans="1:3">
      <c r="A10" s="21">
        <v>60</v>
      </c>
    </row>
    <row r="11" spans="1:3">
      <c r="A11" s="21">
        <v>65</v>
      </c>
    </row>
    <row r="12" spans="1:3">
      <c r="A12" s="21">
        <v>90</v>
      </c>
    </row>
    <row r="13" spans="1:3">
      <c r="A13" s="21">
        <v>90</v>
      </c>
    </row>
    <row r="14" spans="1:3">
      <c r="A14" s="21">
        <v>75</v>
      </c>
    </row>
    <row r="15" spans="1:3" ht="15">
      <c r="A15" s="22"/>
    </row>
    <row r="16" spans="1:3">
      <c r="A16" s="24" t="s">
        <v>44</v>
      </c>
    </row>
    <row r="17" spans="1:12">
      <c r="A17" s="23" t="s">
        <v>43</v>
      </c>
    </row>
    <row r="21" spans="1:12">
      <c r="E21" t="s">
        <v>193</v>
      </c>
    </row>
    <row r="22" spans="1:12">
      <c r="E22" t="s">
        <v>194</v>
      </c>
    </row>
    <row r="23" spans="1:12">
      <c r="E23" t="s">
        <v>195</v>
      </c>
    </row>
    <row r="24" spans="1:12">
      <c r="E24" t="s">
        <v>196</v>
      </c>
    </row>
    <row r="26" spans="1:12">
      <c r="I26" t="s">
        <v>90</v>
      </c>
      <c r="J26" t="s">
        <v>197</v>
      </c>
      <c r="K26" t="s">
        <v>101</v>
      </c>
      <c r="L26" t="s">
        <v>103</v>
      </c>
    </row>
    <row r="27" spans="1:12">
      <c r="J27">
        <v>20</v>
      </c>
      <c r="K27" t="s">
        <v>198</v>
      </c>
      <c r="L27">
        <v>43</v>
      </c>
    </row>
    <row r="28" spans="1:12">
      <c r="J28" s="21">
        <v>50</v>
      </c>
      <c r="K28" t="s">
        <v>199</v>
      </c>
      <c r="L28">
        <v>13</v>
      </c>
    </row>
    <row r="29" spans="1:12">
      <c r="J29" s="21">
        <v>54</v>
      </c>
      <c r="K29" t="s">
        <v>200</v>
      </c>
      <c r="L29">
        <v>9</v>
      </c>
    </row>
    <row r="30" spans="1:12">
      <c r="J30" s="21">
        <v>60</v>
      </c>
      <c r="K30" t="s">
        <v>201</v>
      </c>
      <c r="L30">
        <v>3</v>
      </c>
    </row>
    <row r="31" spans="1:12">
      <c r="J31" s="21">
        <v>65</v>
      </c>
      <c r="K31" t="s">
        <v>202</v>
      </c>
      <c r="L31">
        <v>2</v>
      </c>
    </row>
    <row r="32" spans="1:12">
      <c r="J32" s="21">
        <v>90</v>
      </c>
      <c r="K32" t="s">
        <v>203</v>
      </c>
      <c r="L32">
        <v>27</v>
      </c>
    </row>
    <row r="33" spans="10:12">
      <c r="J33" s="21">
        <v>90</v>
      </c>
      <c r="K33" t="s">
        <v>203</v>
      </c>
      <c r="L33">
        <v>27</v>
      </c>
    </row>
    <row r="34" spans="10:12">
      <c r="J34" s="21">
        <v>75</v>
      </c>
      <c r="K34" t="s">
        <v>204</v>
      </c>
      <c r="L34">
        <v>12</v>
      </c>
    </row>
    <row r="35" spans="10:12">
      <c r="J35">
        <f>SUM(J27:J34)</f>
        <v>504</v>
      </c>
      <c r="K35">
        <v>0</v>
      </c>
      <c r="L35">
        <f>SUM(L27:L34)</f>
        <v>136</v>
      </c>
    </row>
    <row r="37" spans="10:12">
      <c r="J37" t="s">
        <v>205</v>
      </c>
    </row>
  </sheetData>
  <pageMargins left="0.7" right="0.7" top="0.75" bottom="0.75" header="0.3" footer="0.3"/>
  <pageSetup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selection activeCell="C23" sqref="C23"/>
    </sheetView>
  </sheetViews>
  <sheetFormatPr baseColWidth="10" defaultColWidth="8.83203125" defaultRowHeight="14" x14ac:dyDescent="0"/>
  <cols>
    <col min="1" max="1" width="13.83203125" customWidth="1"/>
    <col min="2" max="2" width="16.5" customWidth="1"/>
    <col min="3" max="3" width="22.6640625" customWidth="1"/>
    <col min="4" max="4" width="18.83203125" customWidth="1"/>
  </cols>
  <sheetData>
    <row r="1" spans="1:4" ht="27" thickTop="1" thickBot="1">
      <c r="A1" s="1" t="s">
        <v>0</v>
      </c>
      <c r="B1" s="2"/>
      <c r="C1" s="2"/>
    </row>
    <row r="2" spans="1:4" ht="15" thickTop="1"/>
    <row r="3" spans="1:4" ht="17" thickBot="1">
      <c r="A3" s="3" t="s">
        <v>6</v>
      </c>
      <c r="B3" s="3"/>
    </row>
    <row r="4" spans="1:4" ht="15" thickTop="1"/>
    <row r="5" spans="1:4">
      <c r="A5" s="4" t="s">
        <v>45</v>
      </c>
    </row>
    <row r="7" spans="1:4">
      <c r="A7" t="s">
        <v>46</v>
      </c>
      <c r="B7" t="s">
        <v>47</v>
      </c>
      <c r="C7" t="s">
        <v>174</v>
      </c>
      <c r="D7" t="s">
        <v>207</v>
      </c>
    </row>
    <row r="8" spans="1:4">
      <c r="A8">
        <v>1960</v>
      </c>
      <c r="B8">
        <v>91437</v>
      </c>
      <c r="C8">
        <v>36801</v>
      </c>
      <c r="D8">
        <v>36801</v>
      </c>
    </row>
    <row r="9" spans="1:4">
      <c r="A9">
        <v>1961</v>
      </c>
      <c r="B9">
        <v>51939</v>
      </c>
      <c r="C9">
        <v>-2697</v>
      </c>
      <c r="D9">
        <v>2697</v>
      </c>
    </row>
    <row r="10" spans="1:4">
      <c r="A10">
        <v>1962</v>
      </c>
      <c r="B10">
        <v>61045</v>
      </c>
      <c r="C10">
        <v>6409</v>
      </c>
      <c r="D10">
        <v>6409</v>
      </c>
    </row>
    <row r="11" spans="1:4">
      <c r="A11">
        <v>1963</v>
      </c>
      <c r="B11">
        <v>45530</v>
      </c>
      <c r="C11">
        <v>-9106</v>
      </c>
      <c r="D11">
        <v>9106</v>
      </c>
    </row>
    <row r="12" spans="1:4">
      <c r="A12">
        <v>1964</v>
      </c>
      <c r="B12">
        <v>52026</v>
      </c>
      <c r="C12">
        <v>-2610</v>
      </c>
      <c r="D12">
        <v>2610</v>
      </c>
    </row>
    <row r="13" spans="1:4">
      <c r="A13">
        <v>1965</v>
      </c>
      <c r="B13">
        <v>40890</v>
      </c>
      <c r="C13">
        <v>-13746</v>
      </c>
      <c r="D13">
        <v>13746</v>
      </c>
    </row>
    <row r="14" spans="1:4">
      <c r="A14">
        <v>1966</v>
      </c>
      <c r="B14">
        <v>39585</v>
      </c>
      <c r="C14">
        <v>-15051</v>
      </c>
      <c r="D14">
        <v>15051</v>
      </c>
    </row>
    <row r="15" spans="1:4">
      <c r="A15" s="58" t="s">
        <v>33</v>
      </c>
      <c r="B15" s="58">
        <f>SUM(B8:B14)</f>
        <v>382452</v>
      </c>
      <c r="C15" s="58"/>
      <c r="D15" s="58">
        <f>SUM(D8:D14)</f>
        <v>86420</v>
      </c>
    </row>
    <row r="16" spans="1:4">
      <c r="A16" s="19" t="s">
        <v>52</v>
      </c>
    </row>
    <row r="17" spans="1:3">
      <c r="A17" s="25" t="s">
        <v>49</v>
      </c>
      <c r="B17" t="s">
        <v>48</v>
      </c>
    </row>
    <row r="18" spans="1:3">
      <c r="A18" s="25" t="s">
        <v>51</v>
      </c>
      <c r="B18" t="s">
        <v>50</v>
      </c>
    </row>
    <row r="20" spans="1:3">
      <c r="C20" t="s">
        <v>206</v>
      </c>
    </row>
    <row r="22" spans="1:3">
      <c r="C22" t="s">
        <v>208</v>
      </c>
    </row>
  </sheetData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2" workbookViewId="0">
      <selection activeCell="I22" sqref="I22"/>
    </sheetView>
  </sheetViews>
  <sheetFormatPr baseColWidth="10" defaultColWidth="8.83203125" defaultRowHeight="14" x14ac:dyDescent="0"/>
  <cols>
    <col min="1" max="1" width="35.83203125" customWidth="1"/>
    <col min="2" max="2" width="17.1640625" customWidth="1"/>
    <col min="3" max="3" width="18.1640625" customWidth="1"/>
    <col min="4" max="4" width="17.6640625" customWidth="1"/>
    <col min="5" max="5" width="16.33203125" customWidth="1"/>
    <col min="10" max="10" width="12" customWidth="1"/>
    <col min="11" max="11" width="16.6640625" customWidth="1"/>
    <col min="12" max="12" width="15" customWidth="1"/>
  </cols>
  <sheetData>
    <row r="1" spans="1:12" ht="27" thickTop="1" thickBot="1">
      <c r="A1" s="1" t="s">
        <v>0</v>
      </c>
      <c r="B1" s="2"/>
      <c r="C1" s="2"/>
    </row>
    <row r="2" spans="1:12" ht="15" thickTop="1"/>
    <row r="3" spans="1:12" ht="17" thickBot="1">
      <c r="A3" s="3" t="s">
        <v>5</v>
      </c>
      <c r="B3" s="3"/>
    </row>
    <row r="4" spans="1:12" ht="15" thickTop="1"/>
    <row r="5" spans="1:12">
      <c r="A5" s="4" t="s">
        <v>64</v>
      </c>
    </row>
    <row r="6" spans="1:12" ht="15" thickBot="1">
      <c r="I6" t="s">
        <v>151</v>
      </c>
      <c r="J6" t="s">
        <v>210</v>
      </c>
      <c r="K6" t="s">
        <v>101</v>
      </c>
      <c r="L6" t="s">
        <v>108</v>
      </c>
    </row>
    <row r="7" spans="1:12" ht="15" thickBot="1">
      <c r="B7" s="9" t="s">
        <v>65</v>
      </c>
      <c r="J7" s="29">
        <v>3377</v>
      </c>
      <c r="K7">
        <v>1413</v>
      </c>
      <c r="L7">
        <v>1996569</v>
      </c>
    </row>
    <row r="8" spans="1:12" ht="15" thickBot="1">
      <c r="A8" s="9" t="s">
        <v>10</v>
      </c>
      <c r="J8" s="29">
        <v>3000</v>
      </c>
      <c r="K8">
        <v>1036</v>
      </c>
      <c r="L8">
        <v>1073296</v>
      </c>
    </row>
    <row r="9" spans="1:12" ht="15" thickBot="1">
      <c r="A9" s="30" t="s">
        <v>11</v>
      </c>
      <c r="B9" s="29">
        <v>3377</v>
      </c>
      <c r="J9" s="29">
        <v>2742</v>
      </c>
      <c r="K9">
        <v>778</v>
      </c>
      <c r="L9">
        <v>605284</v>
      </c>
    </row>
    <row r="10" spans="1:12" ht="15" thickBot="1">
      <c r="A10" s="30" t="s">
        <v>66</v>
      </c>
      <c r="B10" s="29">
        <v>3000</v>
      </c>
      <c r="J10" s="29">
        <v>2248</v>
      </c>
      <c r="K10">
        <v>284</v>
      </c>
      <c r="L10">
        <v>80656</v>
      </c>
    </row>
    <row r="11" spans="1:12" ht="15" thickBot="1">
      <c r="A11" s="30" t="s">
        <v>67</v>
      </c>
      <c r="B11" s="29">
        <v>2742</v>
      </c>
      <c r="J11" s="29">
        <v>1900</v>
      </c>
      <c r="K11">
        <v>-64</v>
      </c>
      <c r="L11">
        <v>4096</v>
      </c>
    </row>
    <row r="12" spans="1:12" ht="15" thickBot="1">
      <c r="A12" s="30" t="s">
        <v>68</v>
      </c>
      <c r="B12" s="29">
        <v>2248</v>
      </c>
      <c r="J12" s="29">
        <v>1364</v>
      </c>
      <c r="K12">
        <v>-600</v>
      </c>
      <c r="L12">
        <v>360000</v>
      </c>
    </row>
    <row r="13" spans="1:12" ht="15" thickBot="1">
      <c r="B13" s="29">
        <v>1900</v>
      </c>
      <c r="J13" s="29">
        <v>1350</v>
      </c>
      <c r="K13">
        <v>-614</v>
      </c>
      <c r="L13">
        <v>376996</v>
      </c>
    </row>
    <row r="14" spans="1:12" ht="15" thickBot="1">
      <c r="B14" s="29">
        <v>1364</v>
      </c>
      <c r="J14" s="29">
        <v>1280</v>
      </c>
      <c r="K14">
        <v>-684</v>
      </c>
      <c r="L14">
        <v>467856</v>
      </c>
    </row>
    <row r="15" spans="1:12" ht="15" thickBot="1">
      <c r="B15" s="29">
        <v>1350</v>
      </c>
      <c r="J15" s="29">
        <v>1200</v>
      </c>
      <c r="K15">
        <v>-764</v>
      </c>
      <c r="L15">
        <v>583696</v>
      </c>
    </row>
    <row r="16" spans="1:12" ht="15" thickBot="1">
      <c r="B16" s="29">
        <v>1280</v>
      </c>
      <c r="J16" s="29">
        <v>1179</v>
      </c>
      <c r="K16">
        <v>-785</v>
      </c>
      <c r="L16">
        <v>616225</v>
      </c>
    </row>
    <row r="17" spans="2:12" ht="15" thickBot="1">
      <c r="B17" s="29">
        <v>1200</v>
      </c>
      <c r="I17" t="s">
        <v>123</v>
      </c>
      <c r="J17">
        <f>SUM(J7:J16)</f>
        <v>19640</v>
      </c>
      <c r="K17">
        <f>SUM(K7:K16)</f>
        <v>0</v>
      </c>
      <c r="L17">
        <f>SUM(L7:L16)</f>
        <v>6164674</v>
      </c>
    </row>
    <row r="18" spans="2:12" ht="15" thickBot="1">
      <c r="B18" s="29">
        <v>1179</v>
      </c>
    </row>
    <row r="19" spans="2:12">
      <c r="B19">
        <f>SUM(B9:B18)</f>
        <v>19640</v>
      </c>
      <c r="J19" t="s">
        <v>222</v>
      </c>
    </row>
    <row r="21" spans="2:12">
      <c r="B21" t="s">
        <v>120</v>
      </c>
      <c r="C21" t="s">
        <v>209</v>
      </c>
      <c r="I21" t="s">
        <v>118</v>
      </c>
      <c r="J21" t="s">
        <v>224</v>
      </c>
    </row>
    <row r="23" spans="2:12">
      <c r="J23" t="s">
        <v>223</v>
      </c>
    </row>
    <row r="25" spans="2:12" ht="15" thickBot="1">
      <c r="B25" t="s">
        <v>90</v>
      </c>
      <c r="C25" t="s">
        <v>210</v>
      </c>
      <c r="D25" t="s">
        <v>174</v>
      </c>
      <c r="E25" t="s">
        <v>103</v>
      </c>
      <c r="J25" t="s">
        <v>210</v>
      </c>
    </row>
    <row r="26" spans="2:12" ht="15" thickBot="1">
      <c r="C26" s="29">
        <v>3377</v>
      </c>
      <c r="D26" t="s">
        <v>211</v>
      </c>
      <c r="E26">
        <v>1413</v>
      </c>
      <c r="J26" s="29">
        <v>3377</v>
      </c>
    </row>
    <row r="27" spans="2:12" ht="15" thickBot="1">
      <c r="C27" s="29">
        <v>3000</v>
      </c>
      <c r="D27" t="s">
        <v>212</v>
      </c>
      <c r="E27">
        <v>1036</v>
      </c>
      <c r="J27" s="29">
        <v>3000</v>
      </c>
    </row>
    <row r="28" spans="2:12" ht="15" thickBot="1">
      <c r="C28" s="29">
        <v>2742</v>
      </c>
      <c r="D28" t="s">
        <v>213</v>
      </c>
      <c r="E28">
        <v>778</v>
      </c>
      <c r="J28" s="29">
        <v>2742</v>
      </c>
    </row>
    <row r="29" spans="2:12" ht="15" thickBot="1">
      <c r="C29" s="29">
        <v>2248</v>
      </c>
      <c r="D29" t="s">
        <v>214</v>
      </c>
      <c r="E29">
        <v>284</v>
      </c>
      <c r="J29" s="29">
        <v>2248</v>
      </c>
    </row>
    <row r="30" spans="2:12" ht="15" thickBot="1">
      <c r="C30" s="29">
        <v>1900</v>
      </c>
      <c r="D30" t="s">
        <v>215</v>
      </c>
      <c r="E30">
        <v>64</v>
      </c>
      <c r="J30" s="29">
        <v>1900</v>
      </c>
    </row>
    <row r="31" spans="2:12" ht="15" thickBot="1">
      <c r="C31" s="29">
        <v>1364</v>
      </c>
      <c r="D31" t="s">
        <v>216</v>
      </c>
      <c r="E31">
        <v>600</v>
      </c>
      <c r="J31" s="29">
        <v>1364</v>
      </c>
    </row>
    <row r="32" spans="2:12" ht="15" thickBot="1">
      <c r="C32" s="29">
        <v>1350</v>
      </c>
      <c r="D32" t="s">
        <v>217</v>
      </c>
      <c r="E32">
        <v>614</v>
      </c>
      <c r="J32" s="29">
        <v>1350</v>
      </c>
    </row>
    <row r="33" spans="3:11" ht="15" thickBot="1">
      <c r="C33" s="29">
        <v>1280</v>
      </c>
      <c r="D33" t="s">
        <v>218</v>
      </c>
      <c r="E33">
        <v>684</v>
      </c>
      <c r="J33" s="29">
        <v>1280</v>
      </c>
    </row>
    <row r="34" spans="3:11" ht="15" thickBot="1">
      <c r="C34" s="29">
        <v>1200</v>
      </c>
      <c r="D34" t="s">
        <v>219</v>
      </c>
      <c r="E34">
        <v>764</v>
      </c>
      <c r="J34" s="29">
        <v>1200</v>
      </c>
    </row>
    <row r="35" spans="3:11" ht="15" thickBot="1">
      <c r="C35" s="29">
        <v>1179</v>
      </c>
      <c r="D35" t="s">
        <v>220</v>
      </c>
      <c r="E35">
        <v>785</v>
      </c>
      <c r="J35" s="29">
        <v>1179</v>
      </c>
    </row>
    <row r="36" spans="3:11">
      <c r="C36">
        <f>SUM(C26:C35)</f>
        <v>19640</v>
      </c>
      <c r="D36">
        <v>0</v>
      </c>
      <c r="E36">
        <f>SUM(E26:E35)</f>
        <v>7022</v>
      </c>
    </row>
    <row r="37" spans="3:11">
      <c r="J37">
        <f>AVERAGE(J26:J36)</f>
        <v>1964</v>
      </c>
      <c r="K37" t="s">
        <v>113</v>
      </c>
    </row>
    <row r="38" spans="3:11">
      <c r="C38" t="s">
        <v>221</v>
      </c>
      <c r="J38">
        <f>VARP(J26:J35)</f>
        <v>616467.4</v>
      </c>
      <c r="K38" t="s">
        <v>114</v>
      </c>
    </row>
    <row r="39" spans="3:11">
      <c r="J39">
        <f>STDEVP(J26:J35)</f>
        <v>785.15437972414065</v>
      </c>
      <c r="K39" t="s">
        <v>115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workbookViewId="0">
      <selection activeCell="C26" sqref="C26"/>
    </sheetView>
  </sheetViews>
  <sheetFormatPr baseColWidth="10" defaultColWidth="8.83203125" defaultRowHeight="14" x14ac:dyDescent="0"/>
  <cols>
    <col min="1" max="1" width="31.1640625" customWidth="1"/>
    <col min="2" max="2" width="18.5" customWidth="1"/>
    <col min="3" max="3" width="19.6640625" customWidth="1"/>
  </cols>
  <sheetData>
    <row r="1" spans="1:3" ht="27" thickTop="1" thickBot="1">
      <c r="A1" s="1" t="s">
        <v>0</v>
      </c>
      <c r="B1" s="2"/>
      <c r="C1" s="2"/>
    </row>
    <row r="2" spans="1:3" ht="15" thickTop="1"/>
    <row r="3" spans="1:3" ht="17" thickBot="1">
      <c r="A3" s="3" t="s">
        <v>4</v>
      </c>
      <c r="B3" s="3"/>
    </row>
    <row r="4" spans="1:3" ht="15" thickTop="1"/>
    <row r="5" spans="1:3">
      <c r="A5" t="s">
        <v>53</v>
      </c>
    </row>
    <row r="6" spans="1:3">
      <c r="A6" t="s">
        <v>54</v>
      </c>
    </row>
    <row r="8" spans="1:3" ht="15">
      <c r="A8" s="51" t="s">
        <v>80</v>
      </c>
      <c r="B8" s="49" t="s">
        <v>55</v>
      </c>
      <c r="C8" s="50" t="s">
        <v>56</v>
      </c>
    </row>
    <row r="9" spans="1:3" ht="15">
      <c r="A9" s="41" t="s">
        <v>57</v>
      </c>
      <c r="B9" s="42">
        <v>60</v>
      </c>
      <c r="C9" s="43">
        <v>80</v>
      </c>
    </row>
    <row r="10" spans="1:3" ht="15">
      <c r="A10" s="41" t="s">
        <v>58</v>
      </c>
      <c r="B10" s="42">
        <v>82</v>
      </c>
      <c r="C10" s="43">
        <v>76</v>
      </c>
    </row>
    <row r="11" spans="1:3" ht="15">
      <c r="A11" s="41" t="s">
        <v>59</v>
      </c>
      <c r="B11" s="42">
        <v>6.25</v>
      </c>
      <c r="C11" s="43">
        <v>9</v>
      </c>
    </row>
    <row r="12" spans="1:3" ht="15">
      <c r="A12" s="41" t="s">
        <v>74</v>
      </c>
      <c r="B12" s="44">
        <v>2.5</v>
      </c>
      <c r="C12" s="45">
        <v>3</v>
      </c>
    </row>
    <row r="13" spans="1:3" ht="15">
      <c r="A13" s="46" t="s">
        <v>79</v>
      </c>
      <c r="B13" s="47">
        <v>3.05</v>
      </c>
      <c r="C13" s="48">
        <v>3.95</v>
      </c>
    </row>
    <row r="14" spans="1:3">
      <c r="A14" s="27" t="s">
        <v>60</v>
      </c>
    </row>
    <row r="15" spans="1:3">
      <c r="A15" s="26" t="s">
        <v>77</v>
      </c>
      <c r="B15" t="s">
        <v>76</v>
      </c>
    </row>
    <row r="16" spans="1:3">
      <c r="A16" s="26" t="s">
        <v>78</v>
      </c>
      <c r="B16" t="s">
        <v>61</v>
      </c>
    </row>
    <row r="17" spans="1:3">
      <c r="A17" s="28" t="s">
        <v>62</v>
      </c>
      <c r="B17" t="s">
        <v>63</v>
      </c>
    </row>
    <row r="19" spans="1:3">
      <c r="B19" t="s">
        <v>78</v>
      </c>
      <c r="C19" t="s">
        <v>225</v>
      </c>
    </row>
    <row r="20" spans="1:3">
      <c r="C20" t="s">
        <v>226</v>
      </c>
    </row>
    <row r="22" spans="1:3">
      <c r="C22" t="s">
        <v>227</v>
      </c>
    </row>
    <row r="23" spans="1:3">
      <c r="C23" t="s">
        <v>228</v>
      </c>
    </row>
  </sheetData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topLeftCell="A13" workbookViewId="0">
      <selection activeCell="B20" sqref="B20"/>
    </sheetView>
  </sheetViews>
  <sheetFormatPr baseColWidth="10" defaultColWidth="8.83203125" defaultRowHeight="14" x14ac:dyDescent="0"/>
  <cols>
    <col min="1" max="1" width="22.5" customWidth="1"/>
  </cols>
  <sheetData>
    <row r="1" spans="1:3" ht="27" thickTop="1" thickBot="1">
      <c r="A1" s="1" t="s">
        <v>0</v>
      </c>
      <c r="B1" s="2"/>
      <c r="C1" s="2"/>
    </row>
    <row r="2" spans="1:3" ht="15" thickTop="1"/>
    <row r="3" spans="1:3" ht="17" thickBot="1">
      <c r="A3" s="3" t="s">
        <v>3</v>
      </c>
      <c r="B3" s="3"/>
    </row>
    <row r="4" spans="1:3" ht="15" thickTop="1"/>
    <row r="5" spans="1:3" ht="15">
      <c r="A5" s="10" t="s">
        <v>69</v>
      </c>
    </row>
    <row r="6" spans="1:3" ht="15" thickBot="1">
      <c r="A6" s="31" t="s">
        <v>70</v>
      </c>
    </row>
    <row r="7" spans="1:3" ht="15" thickBot="1">
      <c r="A7" s="32"/>
      <c r="B7" s="33" t="s">
        <v>71</v>
      </c>
      <c r="C7" s="34" t="s">
        <v>72</v>
      </c>
    </row>
    <row r="8" spans="1:3" ht="29" thickBot="1">
      <c r="A8" s="35" t="s">
        <v>73</v>
      </c>
      <c r="B8" s="36">
        <v>30</v>
      </c>
      <c r="C8" s="37">
        <v>80</v>
      </c>
    </row>
    <row r="9" spans="1:3" ht="15" thickBot="1">
      <c r="A9" s="38" t="s">
        <v>74</v>
      </c>
      <c r="B9" s="39">
        <v>3</v>
      </c>
      <c r="C9" s="40">
        <v>20</v>
      </c>
    </row>
    <row r="11" spans="1:3" ht="15">
      <c r="A11" s="12" t="s">
        <v>81</v>
      </c>
    </row>
    <row r="12" spans="1:3" ht="15">
      <c r="A12" s="12" t="s">
        <v>75</v>
      </c>
    </row>
    <row r="15" spans="1:3">
      <c r="B15" t="s">
        <v>120</v>
      </c>
      <c r="C15" t="s">
        <v>229</v>
      </c>
    </row>
    <row r="16" spans="1:3">
      <c r="C16" t="s">
        <v>230</v>
      </c>
    </row>
    <row r="19" spans="2:2">
      <c r="B19" t="s">
        <v>231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Q1</vt:lpstr>
      <vt:lpstr>Q2</vt:lpstr>
      <vt:lpstr>Q3</vt:lpstr>
      <vt:lpstr>Q4</vt:lpstr>
      <vt:lpstr>Q5</vt:lpstr>
      <vt:lpstr>Q6</vt:lpstr>
      <vt:lpstr>Q7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Elaine Friedberg</dc:creator>
  <cp:lastModifiedBy>cherry Dupres</cp:lastModifiedBy>
  <dcterms:created xsi:type="dcterms:W3CDTF">2015-02-17T19:37:31Z</dcterms:created>
  <dcterms:modified xsi:type="dcterms:W3CDTF">2015-10-28T21:59:24Z</dcterms:modified>
</cp:coreProperties>
</file>