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9" i="1" l="1"/>
  <c r="D32" i="1"/>
  <c r="D30" i="1"/>
  <c r="D41" i="1" l="1"/>
  <c r="I32" i="1"/>
  <c r="I31" i="1"/>
  <c r="I30" i="1"/>
  <c r="I29" i="1"/>
  <c r="I28" i="1"/>
  <c r="I27" i="1"/>
  <c r="D31" i="1"/>
  <c r="H21" i="1"/>
  <c r="D23" i="1"/>
  <c r="D22" i="1"/>
  <c r="D21" i="1"/>
  <c r="K8" i="1"/>
  <c r="L9" i="1" s="1"/>
  <c r="L16" i="1"/>
  <c r="M16" i="1" s="1"/>
  <c r="M7" i="1"/>
  <c r="G8" i="1"/>
  <c r="I8" i="1" s="1"/>
  <c r="H16" i="1"/>
  <c r="I16" i="1" s="1"/>
  <c r="I7" i="1"/>
  <c r="E17" i="1"/>
  <c r="E16" i="1"/>
  <c r="E10" i="1"/>
  <c r="E9" i="1"/>
  <c r="E8" i="1"/>
  <c r="E7" i="1"/>
  <c r="D17" i="1"/>
  <c r="D16" i="1"/>
  <c r="D10" i="1"/>
  <c r="D9" i="1"/>
  <c r="L21" i="1" l="1"/>
  <c r="E41" i="1"/>
  <c r="G41" i="1" s="1"/>
  <c r="H9" i="1"/>
  <c r="H10" i="1" s="1"/>
  <c r="I10" i="1" s="1"/>
  <c r="M9" i="1"/>
  <c r="L10" i="1"/>
  <c r="M8" i="1"/>
  <c r="I9" i="1" l="1"/>
  <c r="H17" i="1"/>
  <c r="I17" i="1" s="1"/>
  <c r="H22" i="1"/>
  <c r="H23" i="1" s="1"/>
  <c r="D40" i="1"/>
  <c r="D33" i="1"/>
  <c r="M10" i="1"/>
  <c r="L17" i="1"/>
  <c r="M17" i="1" s="1"/>
  <c r="E40" i="1" l="1"/>
  <c r="G40" i="1" s="1"/>
  <c r="G42" i="1" s="1"/>
  <c r="L22" i="1"/>
  <c r="L23" i="1" s="1"/>
</calcChain>
</file>

<file path=xl/sharedStrings.xml><?xml version="1.0" encoding="utf-8"?>
<sst xmlns="http://schemas.openxmlformats.org/spreadsheetml/2006/main" count="27" uniqueCount="25">
  <si>
    <t>Solution to Assignment 5</t>
  </si>
  <si>
    <t>Case 7-34</t>
  </si>
  <si>
    <t>Sakes Revenue</t>
  </si>
  <si>
    <t>Variable costs</t>
  </si>
  <si>
    <t xml:space="preserve">  cost of goods sold</t>
  </si>
  <si>
    <t xml:space="preserve">  Commissions</t>
  </si>
  <si>
    <t>Total variable costs</t>
  </si>
  <si>
    <t xml:space="preserve">Fixed Costs </t>
  </si>
  <si>
    <t xml:space="preserve">  Cost of goods sold</t>
  </si>
  <si>
    <t xml:space="preserve">  Advertising</t>
  </si>
  <si>
    <t xml:space="preserve">  Administrative expense</t>
  </si>
  <si>
    <t>Total fixed costs</t>
  </si>
  <si>
    <t>Operating income</t>
  </si>
  <si>
    <t>Requirement 1</t>
  </si>
  <si>
    <t>22% Commission</t>
  </si>
  <si>
    <t>19% Commission</t>
  </si>
  <si>
    <t>Break-Even</t>
  </si>
  <si>
    <t>Requirement 3</t>
  </si>
  <si>
    <t>Fixed costs</t>
  </si>
  <si>
    <t>Target profit</t>
  </si>
  <si>
    <t>Requirement 4</t>
  </si>
  <si>
    <t>22%</t>
  </si>
  <si>
    <t>Sales Force</t>
  </si>
  <si>
    <t>Difference</t>
  </si>
  <si>
    <t>Contribution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</si>
</sst>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5" formatCode="_-* #,##0_-;\-* #,##0_-;_-* &quot;-&quot;??_-;_-@_-"/>
    <numFmt numFmtId="167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43" fontId="0" fillId="0" borderId="0" xfId="1" applyFont="1"/>
    <xf numFmtId="165" fontId="0" fillId="0" borderId="0" xfId="1" applyNumberFormat="1" applyFont="1"/>
    <xf numFmtId="165" fontId="3" fillId="0" borderId="0" xfId="1" applyNumberFormat="1" applyFont="1"/>
    <xf numFmtId="44" fontId="0" fillId="0" borderId="0" xfId="2" applyFont="1"/>
    <xf numFmtId="167" fontId="0" fillId="0" borderId="0" xfId="2" applyNumberFormat="1" applyFont="1"/>
    <xf numFmtId="165" fontId="4" fillId="0" borderId="0" xfId="1" applyNumberFormat="1" applyFont="1"/>
    <xf numFmtId="165" fontId="0" fillId="0" borderId="0" xfId="0" applyNumberFormat="1"/>
    <xf numFmtId="167" fontId="5" fillId="0" borderId="0" xfId="2" applyNumberFormat="1" applyFont="1"/>
    <xf numFmtId="9" fontId="0" fillId="0" borderId="0" xfId="3" applyFont="1"/>
    <xf numFmtId="9" fontId="3" fillId="0" borderId="0" xfId="3" applyFont="1"/>
    <xf numFmtId="9" fontId="6" fillId="0" borderId="0" xfId="3" applyFont="1"/>
    <xf numFmtId="0" fontId="2" fillId="0" borderId="0" xfId="0" applyFont="1"/>
    <xf numFmtId="9" fontId="0" fillId="0" borderId="0" xfId="0" applyNumberFormat="1"/>
    <xf numFmtId="9" fontId="3" fillId="0" borderId="0" xfId="0" applyNumberFormat="1" applyFont="1"/>
    <xf numFmtId="0" fontId="5" fillId="0" borderId="0" xfId="0" applyFont="1"/>
    <xf numFmtId="0" fontId="2" fillId="0" borderId="0" xfId="0" quotePrefix="1" applyFont="1" applyAlignment="1">
      <alignment horizontal="right"/>
    </xf>
    <xf numFmtId="0" fontId="2" fillId="0" borderId="0" xfId="0" applyFont="1" applyAlignment="1">
      <alignment horizontal="right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/>
  </sheetViews>
  <sheetFormatPr defaultRowHeight="15" x14ac:dyDescent="0.25"/>
  <cols>
    <col min="1" max="1" width="23.42578125" bestFit="1" customWidth="1"/>
    <col min="3" max="3" width="14.28515625" bestFit="1" customWidth="1"/>
    <col min="4" max="4" width="15.28515625" bestFit="1" customWidth="1"/>
    <col min="5" max="5" width="10.5703125" bestFit="1" customWidth="1"/>
    <col min="7" max="7" width="14.28515625" bestFit="1" customWidth="1"/>
    <col min="8" max="8" width="16" bestFit="1" customWidth="1"/>
    <col min="11" max="11" width="11.5703125" bestFit="1" customWidth="1"/>
    <col min="12" max="12" width="12.5703125" bestFit="1" customWidth="1"/>
    <col min="13" max="13" width="5.5703125" bestFit="1" customWidth="1"/>
  </cols>
  <sheetData>
    <row r="1" spans="1:13" x14ac:dyDescent="0.25">
      <c r="A1" s="12" t="s">
        <v>0</v>
      </c>
    </row>
    <row r="2" spans="1:13" x14ac:dyDescent="0.25">
      <c r="A2" s="12" t="s">
        <v>1</v>
      </c>
    </row>
    <row r="3" spans="1:13" x14ac:dyDescent="0.25">
      <c r="A3" s="12" t="s">
        <v>13</v>
      </c>
      <c r="D3" s="12" t="s">
        <v>15</v>
      </c>
      <c r="H3" s="12" t="s">
        <v>14</v>
      </c>
    </row>
    <row r="5" spans="1:13" x14ac:dyDescent="0.25">
      <c r="A5" t="s">
        <v>2</v>
      </c>
      <c r="C5" s="2"/>
      <c r="D5" s="5">
        <v>15000000</v>
      </c>
      <c r="E5" s="10">
        <v>1</v>
      </c>
      <c r="G5" s="2"/>
      <c r="H5" s="5">
        <v>15000000</v>
      </c>
      <c r="I5" s="10">
        <v>1</v>
      </c>
      <c r="K5" s="2"/>
      <c r="L5" s="5">
        <v>15000000</v>
      </c>
      <c r="M5" s="10">
        <v>1</v>
      </c>
    </row>
    <row r="6" spans="1:13" x14ac:dyDescent="0.25">
      <c r="A6" t="s">
        <v>3</v>
      </c>
      <c r="C6" s="2"/>
      <c r="D6" s="2"/>
      <c r="E6" s="2"/>
      <c r="G6" s="2"/>
      <c r="H6" s="2"/>
      <c r="I6" s="2"/>
      <c r="K6" s="2"/>
      <c r="L6" s="2"/>
      <c r="M6" s="2"/>
    </row>
    <row r="7" spans="1:13" x14ac:dyDescent="0.25">
      <c r="A7" t="s">
        <v>4</v>
      </c>
      <c r="C7" s="5">
        <v>8400000</v>
      </c>
      <c r="D7" s="2"/>
      <c r="E7" s="9">
        <f>+C7/D5</f>
        <v>0.56000000000000005</v>
      </c>
      <c r="G7" s="5">
        <v>8400000</v>
      </c>
      <c r="H7" s="2"/>
      <c r="I7" s="9">
        <f>+G7/H5</f>
        <v>0.56000000000000005</v>
      </c>
      <c r="K7" s="5">
        <v>8400000</v>
      </c>
      <c r="L7" s="2"/>
      <c r="M7" s="9">
        <f>+K7/L5</f>
        <v>0.56000000000000005</v>
      </c>
    </row>
    <row r="8" spans="1:13" x14ac:dyDescent="0.25">
      <c r="A8" t="s">
        <v>5</v>
      </c>
      <c r="C8" s="3">
        <v>2850000</v>
      </c>
      <c r="D8" s="2"/>
      <c r="E8" s="10">
        <f>+C8/D5</f>
        <v>0.19</v>
      </c>
      <c r="G8" s="3">
        <f>+H5*0.22</f>
        <v>3300000</v>
      </c>
      <c r="H8" s="2"/>
      <c r="I8" s="10">
        <f>+G8/H5</f>
        <v>0.22</v>
      </c>
      <c r="K8" s="3">
        <f>+L5*0.12</f>
        <v>1800000</v>
      </c>
      <c r="L8" s="2"/>
      <c r="M8" s="10">
        <f>+K8/L5</f>
        <v>0.12</v>
      </c>
    </row>
    <row r="9" spans="1:13" ht="17.25" x14ac:dyDescent="0.4">
      <c r="A9" t="s">
        <v>6</v>
      </c>
      <c r="C9" s="2"/>
      <c r="D9" s="6">
        <f>SUM(C7:C8)</f>
        <v>11250000</v>
      </c>
      <c r="E9" s="10">
        <f>+D9/D5</f>
        <v>0.75</v>
      </c>
      <c r="G9" s="2"/>
      <c r="H9" s="6">
        <f>SUM(G7:G8)</f>
        <v>11700000</v>
      </c>
      <c r="I9" s="10">
        <f>+H9/H5</f>
        <v>0.78</v>
      </c>
      <c r="K9" s="2"/>
      <c r="L9" s="6">
        <f>SUM(K7:K8)</f>
        <v>10200000</v>
      </c>
      <c r="M9" s="10">
        <f>+L9/L5</f>
        <v>0.68</v>
      </c>
    </row>
    <row r="10" spans="1:13" x14ac:dyDescent="0.25">
      <c r="A10" t="s">
        <v>24</v>
      </c>
      <c r="C10" s="2"/>
      <c r="D10" s="2">
        <f>+D5-D9</f>
        <v>3750000</v>
      </c>
      <c r="E10" s="9">
        <f>+D10/D5</f>
        <v>0.25</v>
      </c>
      <c r="G10" s="2"/>
      <c r="H10" s="2">
        <f>+H5-H9</f>
        <v>3300000</v>
      </c>
      <c r="I10" s="9">
        <f>+H10/H5</f>
        <v>0.22</v>
      </c>
      <c r="K10" s="2"/>
      <c r="L10" s="2">
        <f>+L5-L9</f>
        <v>4800000</v>
      </c>
      <c r="M10" s="9">
        <f>+L10/L5</f>
        <v>0.32</v>
      </c>
    </row>
    <row r="11" spans="1:13" x14ac:dyDescent="0.25">
      <c r="A11" t="s">
        <v>7</v>
      </c>
      <c r="C11" s="2"/>
      <c r="D11" s="2"/>
      <c r="E11" s="2"/>
      <c r="G11" s="2"/>
      <c r="H11" s="2"/>
      <c r="I11" s="2"/>
      <c r="K11" s="2"/>
      <c r="L11" s="2"/>
      <c r="M11" s="2"/>
    </row>
    <row r="12" spans="1:13" x14ac:dyDescent="0.25">
      <c r="A12" t="s">
        <v>8</v>
      </c>
      <c r="C12" s="2">
        <v>1400000</v>
      </c>
      <c r="D12" s="2"/>
      <c r="E12" s="2"/>
      <c r="G12" s="2">
        <v>1400000</v>
      </c>
      <c r="H12" s="2"/>
      <c r="I12" s="2"/>
      <c r="K12" s="2">
        <v>1400000</v>
      </c>
      <c r="L12" s="2"/>
      <c r="M12" s="2"/>
    </row>
    <row r="13" spans="1:13" x14ac:dyDescent="0.25">
      <c r="A13" t="s">
        <v>9</v>
      </c>
      <c r="C13" s="2">
        <v>400000</v>
      </c>
      <c r="D13" s="2"/>
      <c r="E13" s="2"/>
      <c r="G13" s="2">
        <v>400000</v>
      </c>
      <c r="H13" s="2"/>
      <c r="I13" s="2"/>
      <c r="K13" s="2">
        <v>400000</v>
      </c>
      <c r="L13" s="2"/>
      <c r="M13" s="2"/>
    </row>
    <row r="14" spans="1:13" x14ac:dyDescent="0.25">
      <c r="C14" s="2"/>
      <c r="D14" s="2"/>
      <c r="E14" s="2"/>
      <c r="G14" s="2"/>
      <c r="H14" s="2"/>
      <c r="I14" s="2"/>
      <c r="K14" s="2">
        <v>900000</v>
      </c>
      <c r="L14" s="2"/>
      <c r="M14" s="2"/>
    </row>
    <row r="15" spans="1:13" ht="17.25" x14ac:dyDescent="0.4">
      <c r="A15" t="s">
        <v>10</v>
      </c>
      <c r="C15" s="6">
        <v>1600000</v>
      </c>
      <c r="D15" s="2"/>
      <c r="E15" s="2"/>
      <c r="G15" s="6">
        <v>1600000</v>
      </c>
      <c r="H15" s="2"/>
      <c r="I15" s="2"/>
      <c r="K15" s="6">
        <v>1600000</v>
      </c>
      <c r="L15" s="2"/>
      <c r="M15" s="2"/>
    </row>
    <row r="16" spans="1:13" ht="17.25" x14ac:dyDescent="0.4">
      <c r="A16" t="s">
        <v>11</v>
      </c>
      <c r="C16" s="2"/>
      <c r="D16" s="6">
        <f>SUM(C12:C15)</f>
        <v>3400000</v>
      </c>
      <c r="E16" s="10">
        <f>+D16/D5</f>
        <v>0.22666666666666666</v>
      </c>
      <c r="G16" s="2"/>
      <c r="H16" s="6">
        <f>SUM(G12:G15)</f>
        <v>3400000</v>
      </c>
      <c r="I16" s="10">
        <f>+H16/H5</f>
        <v>0.22666666666666666</v>
      </c>
      <c r="K16" s="2"/>
      <c r="L16" s="6">
        <f>SUM(K12:K15)</f>
        <v>4300000</v>
      </c>
      <c r="M16" s="10">
        <f>+L16/L5</f>
        <v>0.28666666666666668</v>
      </c>
    </row>
    <row r="17" spans="1:13" ht="17.25" x14ac:dyDescent="0.4">
      <c r="A17" t="s">
        <v>12</v>
      </c>
      <c r="D17" s="8">
        <f>+D10-D16</f>
        <v>350000</v>
      </c>
      <c r="E17" s="11">
        <f>+D17/D5</f>
        <v>2.3333333333333334E-2</v>
      </c>
      <c r="H17" s="8">
        <f>+H10-H16</f>
        <v>-100000</v>
      </c>
      <c r="I17" s="11">
        <f>+H17/H5</f>
        <v>-6.6666666666666671E-3</v>
      </c>
      <c r="L17" s="8">
        <f>+L10-L16</f>
        <v>500000</v>
      </c>
      <c r="M17" s="11">
        <f>+L17/L5</f>
        <v>3.3333333333333333E-2</v>
      </c>
    </row>
    <row r="21" spans="1:13" x14ac:dyDescent="0.25">
      <c r="B21" t="s">
        <v>16</v>
      </c>
      <c r="D21" s="5">
        <f>+D16</f>
        <v>3400000</v>
      </c>
      <c r="H21" s="5">
        <f>+H16</f>
        <v>3400000</v>
      </c>
      <c r="L21" s="5">
        <f>+L16</f>
        <v>4300000</v>
      </c>
    </row>
    <row r="22" spans="1:13" x14ac:dyDescent="0.25">
      <c r="D22" s="14">
        <f>+E10</f>
        <v>0.25</v>
      </c>
      <c r="H22" s="14">
        <f>+I10</f>
        <v>0.22</v>
      </c>
      <c r="L22" s="14">
        <f>+M10</f>
        <v>0.32</v>
      </c>
    </row>
    <row r="23" spans="1:13" ht="17.25" x14ac:dyDescent="0.4">
      <c r="D23" s="8">
        <f>+D21/D22</f>
        <v>13600000</v>
      </c>
      <c r="E23" s="15"/>
      <c r="F23" s="15"/>
      <c r="G23" s="15"/>
      <c r="H23" s="8">
        <f>+H21/H22</f>
        <v>15454545.454545455</v>
      </c>
      <c r="I23" s="15"/>
      <c r="J23" s="15"/>
      <c r="K23" s="15"/>
      <c r="L23" s="8">
        <f>+L21/L22</f>
        <v>13437500</v>
      </c>
    </row>
    <row r="27" spans="1:13" x14ac:dyDescent="0.25">
      <c r="B27" s="12" t="s">
        <v>17</v>
      </c>
      <c r="I27">
        <f>1000000/13</f>
        <v>76923.076923076922</v>
      </c>
    </row>
    <row r="28" spans="1:13" x14ac:dyDescent="0.25">
      <c r="I28">
        <f>76924*13</f>
        <v>1000012</v>
      </c>
    </row>
    <row r="29" spans="1:13" x14ac:dyDescent="0.25">
      <c r="B29" t="s">
        <v>18</v>
      </c>
      <c r="D29" s="7">
        <f>+L16</f>
        <v>4300000</v>
      </c>
      <c r="I29">
        <f>1000/0.26</f>
        <v>3846.1538461538462</v>
      </c>
    </row>
    <row r="30" spans="1:13" ht="17.25" x14ac:dyDescent="0.4">
      <c r="B30" t="s">
        <v>19</v>
      </c>
      <c r="D30" s="6">
        <f>+H17</f>
        <v>-100000</v>
      </c>
      <c r="I30">
        <f>1500/13</f>
        <v>115.38461538461539</v>
      </c>
    </row>
    <row r="31" spans="1:13" x14ac:dyDescent="0.25">
      <c r="D31" s="7">
        <f>SUM(D29:D30)</f>
        <v>4200000</v>
      </c>
      <c r="I31">
        <f>1500/0.26</f>
        <v>5769.2307692307686</v>
      </c>
    </row>
    <row r="32" spans="1:13" x14ac:dyDescent="0.25">
      <c r="D32" s="14">
        <f>+M10</f>
        <v>0.32</v>
      </c>
      <c r="I32" s="1">
        <f>(5000-I29)/I29</f>
        <v>0.3</v>
      </c>
    </row>
    <row r="33" spans="2:7" ht="17.25" x14ac:dyDescent="0.4">
      <c r="D33" s="8">
        <f>+D31/D32</f>
        <v>13125000</v>
      </c>
    </row>
    <row r="36" spans="2:7" x14ac:dyDescent="0.25">
      <c r="B36" s="12"/>
    </row>
    <row r="37" spans="2:7" x14ac:dyDescent="0.25">
      <c r="B37" s="12" t="s">
        <v>20</v>
      </c>
    </row>
    <row r="38" spans="2:7" x14ac:dyDescent="0.25">
      <c r="D38" s="16" t="s">
        <v>21</v>
      </c>
      <c r="E38" s="17" t="s">
        <v>22</v>
      </c>
      <c r="F38" s="17"/>
      <c r="G38" s="17" t="s">
        <v>23</v>
      </c>
    </row>
    <row r="40" spans="2:7" x14ac:dyDescent="0.25">
      <c r="B40" t="s">
        <v>24</v>
      </c>
      <c r="D40" s="9">
        <f>+I10</f>
        <v>0.22</v>
      </c>
      <c r="E40" s="13">
        <f>+M10</f>
        <v>0.32</v>
      </c>
      <c r="G40" s="13">
        <f>+E40-D40</f>
        <v>0.1</v>
      </c>
    </row>
    <row r="41" spans="2:7" x14ac:dyDescent="0.25">
      <c r="B41" t="s">
        <v>18</v>
      </c>
      <c r="D41" s="7">
        <f>+H16</f>
        <v>3400000</v>
      </c>
      <c r="E41" s="7">
        <f>+L16</f>
        <v>4300000</v>
      </c>
      <c r="G41" s="7">
        <f>+E41-D41</f>
        <v>900000</v>
      </c>
    </row>
    <row r="42" spans="2:7" x14ac:dyDescent="0.25">
      <c r="G42" s="4">
        <f>+G41/G40</f>
        <v>9000000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2013-02-28T23:08:55Z</dcterms:created>
  <dcterms:modified xsi:type="dcterms:W3CDTF">2013-03-01T00:30:25Z</dcterms:modified>
</cp:coreProperties>
</file>