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 activeTab="5"/>
  </bookViews>
  <sheets>
    <sheet name="Q1 " sheetId="1" r:id="rId1"/>
    <sheet name="Q5" sheetId="2" r:id="rId2"/>
    <sheet name="Q17" sheetId="4" r:id="rId3"/>
    <sheet name="Q23" sheetId="5" r:id="rId4"/>
    <sheet name="Q24" sheetId="6" r:id="rId5"/>
    <sheet name="Q25" sheetId="8" r:id="rId6"/>
  </sheets>
  <externalReferences>
    <externalReference r:id="rId7"/>
  </externalReferences>
  <calcPr calcId="145621"/>
</workbook>
</file>

<file path=xl/calcChain.xml><?xml version="1.0" encoding="utf-8"?>
<calcChain xmlns="http://schemas.openxmlformats.org/spreadsheetml/2006/main">
  <c r="D13" i="8" l="1"/>
  <c r="L16" i="4"/>
  <c r="L17" i="4"/>
  <c r="L18" i="4"/>
  <c r="L19" i="4"/>
  <c r="L22" i="4"/>
  <c r="L23" i="4"/>
  <c r="L24" i="4"/>
  <c r="L25" i="4"/>
  <c r="L26" i="4"/>
</calcChain>
</file>

<file path=xl/sharedStrings.xml><?xml version="1.0" encoding="utf-8"?>
<sst xmlns="http://schemas.openxmlformats.org/spreadsheetml/2006/main" count="207" uniqueCount="149">
  <si>
    <t>Pourcentage</t>
  </si>
  <si>
    <t xml:space="preserve">45-54 ans. </t>
  </si>
  <si>
    <t>35-44 ans</t>
  </si>
  <si>
    <t>25-34 ans</t>
  </si>
  <si>
    <t xml:space="preserve">18-24 ans         </t>
  </si>
  <si>
    <t>tranches d'âge suivantes :</t>
  </si>
  <si>
    <t>Ordinale</t>
  </si>
  <si>
    <t>Quantitatif</t>
  </si>
  <si>
    <r>
      <rPr>
        <b/>
        <sz val="11"/>
        <color theme="1"/>
        <rFont val="Calibri"/>
        <family val="2"/>
        <scheme val="minor"/>
      </rPr>
      <t xml:space="preserve">vii) </t>
    </r>
    <r>
      <rPr>
        <sz val="11"/>
        <color theme="1"/>
        <rFont val="Calibri"/>
        <family val="2"/>
        <scheme val="minor"/>
      </rPr>
      <t>L'âge des repondants selon les</t>
    </r>
  </si>
  <si>
    <t xml:space="preserve">mois de février ( 2, 4, 0, 12, 14, 8, …) </t>
  </si>
  <si>
    <t xml:space="preserve">service de la clientèle au cours du </t>
  </si>
  <si>
    <r>
      <t xml:space="preserve">vi) </t>
    </r>
    <r>
      <rPr>
        <sz val="11"/>
        <color theme="1"/>
        <rFont val="Calibri"/>
        <family val="2"/>
        <scheme val="minor"/>
      </rPr>
      <t xml:space="preserve">Nombre de plaintes/jours au </t>
    </r>
  </si>
  <si>
    <t>désaccord)</t>
  </si>
  <si>
    <t xml:space="preserve">assez d'accord… totalement en </t>
  </si>
  <si>
    <t xml:space="preserve">technologies ( totalement d'accord, </t>
  </si>
  <si>
    <r>
      <rPr>
        <b/>
        <sz val="11"/>
        <color theme="1"/>
        <rFont val="Calibri"/>
        <family val="2"/>
        <scheme val="minor"/>
      </rPr>
      <t xml:space="preserve">v) </t>
    </r>
    <r>
      <rPr>
        <sz val="11"/>
        <color theme="1"/>
        <rFont val="Calibri"/>
        <family val="2"/>
        <scheme val="minor"/>
      </rPr>
      <t>Intrérêt concernant les nouvelles</t>
    </r>
  </si>
  <si>
    <t>… 500 000 et plus                                    □4</t>
  </si>
  <si>
    <t>50 000 mais moins de 100 000           □2</t>
  </si>
  <si>
    <r>
      <t xml:space="preserve">moins de 50 000$                                   </t>
    </r>
    <r>
      <rPr>
        <sz val="11"/>
        <color theme="1"/>
        <rFont val="Calibri"/>
        <family val="2"/>
      </rPr>
      <t>□</t>
    </r>
    <r>
      <rPr>
        <sz val="11"/>
        <color theme="1"/>
        <rFont val="Calibri"/>
        <family val="2"/>
        <scheme val="minor"/>
      </rPr>
      <t>1</t>
    </r>
  </si>
  <si>
    <r>
      <t xml:space="preserve">iv) </t>
    </r>
    <r>
      <rPr>
        <sz val="11"/>
        <color theme="1"/>
        <rFont val="Calibri"/>
        <family val="2"/>
        <scheme val="minor"/>
      </rPr>
      <t>Chiffres d'affaires de l'entreprise</t>
    </r>
  </si>
  <si>
    <t>moyenne, grande…)</t>
  </si>
  <si>
    <t>Qualitatif</t>
  </si>
  <si>
    <r>
      <rPr>
        <b/>
        <sz val="11"/>
        <color theme="1"/>
        <rFont val="Calibri"/>
        <family val="2"/>
        <scheme val="minor"/>
      </rPr>
      <t xml:space="preserve">iii) </t>
    </r>
    <r>
      <rPr>
        <sz val="11"/>
        <color theme="1"/>
        <rFont val="Calibri"/>
        <family val="2"/>
        <scheme val="minor"/>
      </rPr>
      <t xml:space="preserve">Taille de l'entreprise (petite, </t>
    </r>
  </si>
  <si>
    <t>fabrication, construction…)</t>
  </si>
  <si>
    <t>Nominale</t>
  </si>
  <si>
    <r>
      <t xml:space="preserve">ii)  </t>
    </r>
    <r>
      <rPr>
        <sz val="11"/>
        <color theme="1"/>
        <rFont val="Calibri"/>
        <family val="2"/>
        <scheme val="minor"/>
      </rPr>
      <t xml:space="preserve">Secteurs industriels ( primaire, </t>
    </r>
  </si>
  <si>
    <t>de 5 ans, … 10 ans et plus)</t>
  </si>
  <si>
    <t xml:space="preserve">l'entreprise (moins de 2 ans, 2 mois </t>
  </si>
  <si>
    <r>
      <rPr>
        <b/>
        <sz val="11"/>
        <color theme="1"/>
        <rFont val="Calibri"/>
        <family val="2"/>
        <scheme val="minor"/>
      </rPr>
      <t>i)</t>
    </r>
    <r>
      <rPr>
        <sz val="11"/>
        <color theme="1"/>
        <rFont val="Calibri"/>
        <family val="2"/>
        <scheme val="minor"/>
      </rPr>
      <t xml:space="preserve"> Nombres d'années d'existence de </t>
    </r>
  </si>
  <si>
    <t>Échelle de mesure</t>
  </si>
  <si>
    <t>Type de variables</t>
  </si>
  <si>
    <t>Situation/variable</t>
  </si>
  <si>
    <t>Q1</t>
  </si>
  <si>
    <t>Quantitative</t>
  </si>
  <si>
    <t>De rapport</t>
  </si>
  <si>
    <t>Question 1</t>
  </si>
  <si>
    <t>g) C'est dans la classe 199 ≤ x &lt; 249 que l'on retrouve le nombre de ventes le plus élevé.</t>
  </si>
  <si>
    <t xml:space="preserve">f) </t>
  </si>
  <si>
    <t>ll</t>
  </si>
  <si>
    <t>449 ≤  x &lt; 499</t>
  </si>
  <si>
    <t>lll</t>
  </si>
  <si>
    <t>399 ≤  x &lt; 449</t>
  </si>
  <si>
    <t>llll</t>
  </si>
  <si>
    <t>349 ≤  x &lt; 399</t>
  </si>
  <si>
    <r>
      <rPr>
        <strike/>
        <sz val="11"/>
        <color theme="1"/>
        <rFont val="Calibri"/>
        <family val="2"/>
        <scheme val="minor"/>
      </rPr>
      <t>llll</t>
    </r>
    <r>
      <rPr>
        <sz val="11"/>
        <color theme="1"/>
        <rFont val="Calibri"/>
        <family val="2"/>
        <scheme val="minor"/>
      </rPr>
      <t xml:space="preserve"> l </t>
    </r>
  </si>
  <si>
    <t>299 ≤  x &lt; 349</t>
  </si>
  <si>
    <r>
      <rPr>
        <strike/>
        <sz val="11"/>
        <color theme="1"/>
        <rFont val="Calibri"/>
        <family val="2"/>
        <scheme val="minor"/>
      </rPr>
      <t>llll</t>
    </r>
    <r>
      <rPr>
        <sz val="11"/>
        <color theme="1"/>
        <rFont val="Calibri"/>
        <family val="2"/>
        <scheme val="minor"/>
      </rPr>
      <t xml:space="preserve"> </t>
    </r>
    <r>
      <rPr>
        <strike/>
        <sz val="11"/>
        <color theme="1"/>
        <rFont val="Calibri"/>
        <family val="2"/>
        <scheme val="minor"/>
      </rPr>
      <t xml:space="preserve">llll </t>
    </r>
  </si>
  <si>
    <t>249 ≤  x &lt; 299</t>
  </si>
  <si>
    <r>
      <rPr>
        <strike/>
        <sz val="11"/>
        <color theme="1"/>
        <rFont val="Calibri"/>
        <family val="2"/>
        <scheme val="minor"/>
      </rPr>
      <t>llll</t>
    </r>
    <r>
      <rPr>
        <sz val="11"/>
        <color theme="1"/>
        <rFont val="Calibri"/>
        <family val="2"/>
        <scheme val="minor"/>
      </rPr>
      <t xml:space="preserve"> </t>
    </r>
    <r>
      <rPr>
        <strike/>
        <sz val="11"/>
        <color theme="1"/>
        <rFont val="Calibri"/>
        <family val="2"/>
        <scheme val="minor"/>
      </rPr>
      <t>llll</t>
    </r>
    <r>
      <rPr>
        <sz val="11"/>
        <color theme="1"/>
        <rFont val="Calibri"/>
        <family val="2"/>
        <scheme val="minor"/>
      </rPr>
      <t xml:space="preserve"> lll</t>
    </r>
  </si>
  <si>
    <t>199 ≤  x &lt; 249</t>
  </si>
  <si>
    <r>
      <t>llll</t>
    </r>
    <r>
      <rPr>
        <sz val="11"/>
        <color theme="1"/>
        <rFont val="Calibri"/>
        <family val="2"/>
        <scheme val="minor"/>
      </rPr>
      <t xml:space="preserve"> l</t>
    </r>
  </si>
  <si>
    <t>149 ≤  x &lt; 199</t>
  </si>
  <si>
    <t>100 ≤ x &lt; 149</t>
  </si>
  <si>
    <t>Fréquence absolue</t>
  </si>
  <si>
    <t>Fréquence</t>
  </si>
  <si>
    <t>Classes</t>
  </si>
  <si>
    <t xml:space="preserve">e) </t>
  </si>
  <si>
    <t>a = 56</t>
  </si>
  <si>
    <t>a = 386/7</t>
  </si>
  <si>
    <t>d) amplitude = étendue/nombre de classes</t>
  </si>
  <si>
    <t xml:space="preserve">Donc d'après la règle de Sturges, il y aura 7 classes. </t>
  </si>
  <si>
    <t>k= 6.58</t>
  </si>
  <si>
    <t>k = 1 + 3.22log48</t>
  </si>
  <si>
    <t>c) n = 48</t>
  </si>
  <si>
    <t>L'étendue de cette série est de 386.</t>
  </si>
  <si>
    <t>490-104 = 386.</t>
  </si>
  <si>
    <t xml:space="preserve">b) E = Xmax - Xmin  </t>
  </si>
  <si>
    <t>Ventes mensuelles</t>
  </si>
  <si>
    <t>Exercice no 5</t>
  </si>
  <si>
    <t>||</t>
  </si>
  <si>
    <t>|||</t>
  </si>
  <si>
    <t>|||||</t>
  </si>
  <si>
    <t>Dépouillement</t>
  </si>
  <si>
    <t>Réponses</t>
  </si>
  <si>
    <r>
      <t xml:space="preserve">Règle de Sturges : k </t>
    </r>
    <r>
      <rPr>
        <sz val="11"/>
        <color theme="1"/>
        <rFont val="Calibri"/>
        <family val="2"/>
      </rPr>
      <t>≈ 1 + 3,322log10</t>
    </r>
    <r>
      <rPr>
        <i/>
        <sz val="11"/>
        <color theme="1"/>
        <rFont val="Calibri"/>
        <family val="2"/>
      </rPr>
      <t>n</t>
    </r>
  </si>
  <si>
    <t xml:space="preserve">49 jours. </t>
  </si>
  <si>
    <t>La durée de paiement la plus fréquente accordée aux clients est de</t>
  </si>
  <si>
    <t>h)</t>
  </si>
  <si>
    <t>46 jours.</t>
  </si>
  <si>
    <t xml:space="preserve">Le délai du paiement compte fournisseur le plus fréquent est de </t>
  </si>
  <si>
    <t xml:space="preserve">g) </t>
  </si>
  <si>
    <t>||||| |||</t>
  </si>
  <si>
    <t>||||| ||</t>
  </si>
  <si>
    <t>|</t>
  </si>
  <si>
    <t>||||</t>
  </si>
  <si>
    <t>Valeurs</t>
  </si>
  <si>
    <t>Q4</t>
  </si>
  <si>
    <t>||||| |</t>
  </si>
  <si>
    <t>Q3</t>
  </si>
  <si>
    <t>d)e)f)</t>
  </si>
  <si>
    <t>1*100/32</t>
  </si>
  <si>
    <t>Plus de 200</t>
  </si>
  <si>
    <t>6*100/32</t>
  </si>
  <si>
    <t>151 à 200</t>
  </si>
  <si>
    <t>101 à 150</t>
  </si>
  <si>
    <t>5*100/32</t>
  </si>
  <si>
    <t>51 à 100</t>
  </si>
  <si>
    <t>14*100/32</t>
  </si>
  <si>
    <t>1 à 50</t>
  </si>
  <si>
    <t>Calcul Pourcentage</t>
  </si>
  <si>
    <t>Nombres Employés</t>
  </si>
  <si>
    <t>Q2</t>
  </si>
  <si>
    <t>Autre</t>
  </si>
  <si>
    <t>2*100/32</t>
  </si>
  <si>
    <t>Grossière</t>
  </si>
  <si>
    <t>7*100/32</t>
  </si>
  <si>
    <t>Distribution</t>
  </si>
  <si>
    <t>22*100/32</t>
  </si>
  <si>
    <t>Manusfacturière</t>
  </si>
  <si>
    <t xml:space="preserve">Pourcentage </t>
  </si>
  <si>
    <t>Activités</t>
  </si>
  <si>
    <t>c)</t>
  </si>
  <si>
    <t>||||| </t>
  </si>
  <si>
    <t>||||| ||||| ||||</t>
  </si>
  <si>
    <t>||||| ||||| ||||| ||||| ||</t>
  </si>
  <si>
    <t>b)</t>
  </si>
  <si>
    <t>Échelle de rapport</t>
  </si>
  <si>
    <t>Échelle ordinale</t>
  </si>
  <si>
    <t>Échelle Nominale</t>
  </si>
  <si>
    <t>a)</t>
  </si>
  <si>
    <t>Répondant no</t>
  </si>
  <si>
    <t>Exercice no 17</t>
  </si>
  <si>
    <t xml:space="preserve">Production </t>
  </si>
  <si>
    <t>Année</t>
  </si>
  <si>
    <t>Rouge foncé</t>
  </si>
  <si>
    <t>Rouge pompier</t>
  </si>
  <si>
    <t>Rouge moyen</t>
  </si>
  <si>
    <t>Vert moyen/foncé</t>
  </si>
  <si>
    <t>Bleu moyen/foncé</t>
  </si>
  <si>
    <t>Brun-beige</t>
  </si>
  <si>
    <t>Gris argenté</t>
  </si>
  <si>
    <t>Gris moyen/foncé</t>
  </si>
  <si>
    <t>Noir</t>
  </si>
  <si>
    <t>Blanc</t>
  </si>
  <si>
    <t>Couleur</t>
  </si>
  <si>
    <t>Exercice no 24</t>
  </si>
  <si>
    <t>Total</t>
  </si>
  <si>
    <t>Autres</t>
  </si>
  <si>
    <t>Sun</t>
  </si>
  <si>
    <t>Hitachi DS</t>
  </si>
  <si>
    <t>DELL</t>
  </si>
  <si>
    <t>EMC</t>
  </si>
  <si>
    <t>IBM</t>
  </si>
  <si>
    <t>HP</t>
  </si>
  <si>
    <t>Part de marché</t>
  </si>
  <si>
    <t>Fournisseurs</t>
  </si>
  <si>
    <t>Fournisseurs de système de stockage de données</t>
  </si>
  <si>
    <t>Exercice no 25</t>
  </si>
  <si>
    <t>Exercice #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</si>
</sst>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3"/>
      <color theme="1"/>
      <name val="Times New Roman"/>
      <family val="1"/>
    </font>
    <font>
      <sz val="10"/>
      <name val="Times New Roman"/>
      <family val="1"/>
    </font>
    <font>
      <strike/>
      <sz val="11"/>
      <color theme="1"/>
      <name val="Calibri"/>
      <family val="2"/>
      <scheme val="minor"/>
    </font>
    <font>
      <i/>
      <sz val="11"/>
      <color theme="1"/>
      <name val="Calibri"/>
      <family val="2"/>
    </font>
    <font>
      <b/>
      <sz val="8"/>
      <name val="Arial"/>
      <family val="2"/>
    </font>
    <font>
      <sz val="8"/>
      <name val="Arial Black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8"/>
      <color indexed="9"/>
      <name val="Arial Black"/>
      <family val="2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Border="1"/>
    <xf numFmtId="0" fontId="0" fillId="0" borderId="0" xfId="0" applyFill="1" applyBorder="1"/>
    <xf numFmtId="0" fontId="2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Fill="1" applyBorder="1"/>
    <xf numFmtId="0" fontId="0" fillId="0" borderId="6" xfId="0" applyBorder="1"/>
    <xf numFmtId="0" fontId="0" fillId="0" borderId="7" xfId="0" applyBorder="1"/>
    <xf numFmtId="0" fontId="0" fillId="0" borderId="8" xfId="0" applyFill="1" applyBorder="1"/>
    <xf numFmtId="0" fontId="3" fillId="0" borderId="0" xfId="0" applyFont="1"/>
    <xf numFmtId="0" fontId="2" fillId="0" borderId="9" xfId="0" applyFont="1" applyBorder="1"/>
    <xf numFmtId="0" fontId="2" fillId="0" borderId="10" xfId="0" applyFont="1" applyBorder="1"/>
    <xf numFmtId="0" fontId="0" fillId="0" borderId="11" xfId="0" applyFill="1" applyBorder="1"/>
    <xf numFmtId="0" fontId="0" fillId="0" borderId="9" xfId="0" applyBorder="1"/>
    <xf numFmtId="0" fontId="2" fillId="0" borderId="11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1" xfId="0" applyBorder="1"/>
    <xf numFmtId="0" fontId="0" fillId="2" borderId="1" xfId="0" applyFill="1" applyBorder="1"/>
    <xf numFmtId="0" fontId="0" fillId="2" borderId="12" xfId="0" applyFill="1" applyBorder="1"/>
    <xf numFmtId="0" fontId="0" fillId="2" borderId="2" xfId="0" applyFill="1" applyBorder="1"/>
    <xf numFmtId="0" fontId="4" fillId="0" borderId="0" xfId="0" applyFont="1"/>
    <xf numFmtId="0" fontId="2" fillId="0" borderId="0" xfId="0" applyFont="1" applyFill="1" applyBorder="1"/>
    <xf numFmtId="0" fontId="0" fillId="0" borderId="0" xfId="0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0" fillId="0" borderId="14" xfId="0" applyBorder="1"/>
    <xf numFmtId="0" fontId="6" fillId="0" borderId="14" xfId="0" applyFont="1" applyBorder="1"/>
    <xf numFmtId="0" fontId="8" fillId="3" borderId="13" xfId="0" applyFont="1" applyFill="1" applyBorder="1" applyAlignment="1">
      <alignment horizontal="center" wrapText="1"/>
    </xf>
    <xf numFmtId="0" fontId="9" fillId="0" borderId="0" xfId="0" applyFont="1"/>
    <xf numFmtId="0" fontId="5" fillId="0" borderId="0" xfId="0" applyFont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Font="1" applyFill="1" applyBorder="1"/>
    <xf numFmtId="0" fontId="11" fillId="0" borderId="14" xfId="0" applyFont="1" applyBorder="1"/>
    <xf numFmtId="0" fontId="10" fillId="0" borderId="0" xfId="0" applyFont="1" applyAlignment="1">
      <alignment horizontal="left"/>
    </xf>
    <xf numFmtId="0" fontId="10" fillId="0" borderId="0" xfId="0" applyFont="1" applyFill="1" applyBorder="1" applyAlignment="1">
      <alignment horizontal="left"/>
    </xf>
    <xf numFmtId="0" fontId="11" fillId="0" borderId="14" xfId="0" applyFont="1" applyBorder="1" applyAlignment="1">
      <alignment horizontal="center"/>
    </xf>
    <xf numFmtId="0" fontId="11" fillId="0" borderId="0" xfId="0" applyFont="1"/>
    <xf numFmtId="0" fontId="11" fillId="0" borderId="14" xfId="0" applyFont="1" applyFill="1" applyBorder="1"/>
    <xf numFmtId="0" fontId="5" fillId="0" borderId="1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1" fillId="0" borderId="14" xfId="0" applyFont="1" applyFill="1" applyBorder="1" applyAlignment="1">
      <alignment horizontal="center"/>
    </xf>
    <xf numFmtId="0" fontId="10" fillId="0" borderId="0" xfId="0" applyFont="1"/>
    <xf numFmtId="10" fontId="0" fillId="0" borderId="14" xfId="1" applyNumberFormat="1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14" xfId="0" applyFont="1" applyBorder="1" applyAlignment="1">
      <alignment horizontal="left"/>
    </xf>
    <xf numFmtId="10" fontId="10" fillId="0" borderId="14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4" borderId="0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 wrapText="1"/>
    </xf>
    <xf numFmtId="0" fontId="0" fillId="5" borderId="14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164" fontId="5" fillId="0" borderId="13" xfId="1" applyNumberFormat="1" applyFont="1" applyBorder="1" applyAlignment="1">
      <alignment horizontal="center"/>
    </xf>
    <xf numFmtId="0" fontId="5" fillId="0" borderId="13" xfId="0" applyFont="1" applyBorder="1"/>
    <xf numFmtId="164" fontId="5" fillId="0" borderId="0" xfId="1" applyNumberFormat="1" applyFont="1" applyBorder="1" applyAlignment="1">
      <alignment horizontal="center"/>
    </xf>
    <xf numFmtId="0" fontId="5" fillId="0" borderId="0" xfId="0" applyFont="1" applyBorder="1"/>
    <xf numFmtId="164" fontId="5" fillId="0" borderId="0" xfId="1" applyNumberFormat="1" applyFont="1" applyAlignment="1">
      <alignment horizontal="center"/>
    </xf>
    <xf numFmtId="0" fontId="13" fillId="4" borderId="0" xfId="0" applyFont="1" applyFill="1" applyAlignment="1">
      <alignment horizontal="center"/>
    </xf>
    <xf numFmtId="164" fontId="14" fillId="0" borderId="18" xfId="1" applyNumberFormat="1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164" fontId="14" fillId="0" borderId="13" xfId="1" applyNumberFormat="1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164" fontId="14" fillId="0" borderId="0" xfId="1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3" fillId="4" borderId="0" xfId="0" applyFont="1" applyFill="1" applyAlignment="1">
      <alignment horizontal="center" vertical="center"/>
    </xf>
    <xf numFmtId="0" fontId="8" fillId="0" borderId="0" xfId="0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Ventes mensuelles</a:t>
            </a:r>
            <a:r>
              <a:rPr lang="en-US" baseline="0"/>
              <a:t> d'imprimantes (2001-2004)</a:t>
            </a:r>
            <a:endParaRPr lang="en-US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'Q5'!$F$17</c:f>
              <c:strCache>
                <c:ptCount val="1"/>
                <c:pt idx="0">
                  <c:v>Fréquence absolue</c:v>
                </c:pt>
              </c:strCache>
            </c:strRef>
          </c:tx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</c:spPr>
          <c:invertIfNegative val="0"/>
          <c:cat>
            <c:strRef>
              <c:f>'Q5'!$D$18:$D$25</c:f>
              <c:strCache>
                <c:ptCount val="8"/>
                <c:pt idx="0">
                  <c:v>100 ≤ x &lt; 149</c:v>
                </c:pt>
                <c:pt idx="1">
                  <c:v>149 ≤  x &lt; 199</c:v>
                </c:pt>
                <c:pt idx="2">
                  <c:v>199 ≤  x &lt; 249</c:v>
                </c:pt>
                <c:pt idx="3">
                  <c:v>249 ≤  x &lt; 299</c:v>
                </c:pt>
                <c:pt idx="4">
                  <c:v>299 ≤  x &lt; 349</c:v>
                </c:pt>
                <c:pt idx="5">
                  <c:v>349 ≤  x &lt; 399</c:v>
                </c:pt>
                <c:pt idx="6">
                  <c:v>399 ≤  x &lt; 449</c:v>
                </c:pt>
                <c:pt idx="7">
                  <c:v>449 ≤  x &lt; 499</c:v>
                </c:pt>
              </c:strCache>
            </c:strRef>
          </c:cat>
          <c:val>
            <c:numRef>
              <c:f>'Q5'!$F$18:$F$25</c:f>
              <c:numCache>
                <c:formatCode>General</c:formatCode>
                <c:ptCount val="8"/>
                <c:pt idx="0">
                  <c:v>3</c:v>
                </c:pt>
                <c:pt idx="1">
                  <c:v>6</c:v>
                </c:pt>
                <c:pt idx="2">
                  <c:v>13</c:v>
                </c:pt>
                <c:pt idx="3">
                  <c:v>10</c:v>
                </c:pt>
                <c:pt idx="4">
                  <c:v>6</c:v>
                </c:pt>
                <c:pt idx="5">
                  <c:v>5</c:v>
                </c:pt>
                <c:pt idx="6">
                  <c:v>3</c:v>
                </c:pt>
                <c:pt idx="7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-100"/>
        <c:axId val="134751744"/>
        <c:axId val="134753280"/>
      </c:barChart>
      <c:catAx>
        <c:axId val="134751744"/>
        <c:scaling>
          <c:orientation val="minMax"/>
        </c:scaling>
        <c:delete val="0"/>
        <c:axPos val="b"/>
        <c:majorTickMark val="out"/>
        <c:minorTickMark val="none"/>
        <c:tickLblPos val="nextTo"/>
        <c:crossAx val="134753280"/>
        <c:crosses val="autoZero"/>
        <c:auto val="1"/>
        <c:lblAlgn val="ctr"/>
        <c:lblOffset val="100"/>
        <c:noMultiLvlLbl val="0"/>
      </c:catAx>
      <c:valAx>
        <c:axId val="1347532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4751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Activités</a:t>
            </a:r>
            <a:r>
              <a:rPr lang="en-US" baseline="0"/>
              <a:t> du port bécancourt (1990-2001)</a:t>
            </a:r>
            <a:r>
              <a:rPr lang="en-US"/>
              <a:t> </a:t>
            </a:r>
          </a:p>
        </c:rich>
      </c:tx>
      <c:layout>
        <c:manualLayout>
          <c:xMode val="edge"/>
          <c:yMode val="edge"/>
          <c:x val="0.12186789151356078"/>
          <c:y val="3.2407407407407406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'Q23'!$A$3</c:f>
              <c:strCache>
                <c:ptCount val="1"/>
                <c:pt idx="0">
                  <c:v>Production 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cat>
            <c:numRef>
              <c:f>'Q23'!$B$2:$M$2</c:f>
              <c:numCache>
                <c:formatCode>General</c:formatCode>
                <c:ptCount val="12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</c:numCache>
            </c:numRef>
          </c:cat>
          <c:val>
            <c:numRef>
              <c:f>'Q23'!$B$3:$M$3</c:f>
              <c:numCache>
                <c:formatCode>General</c:formatCode>
                <c:ptCount val="12"/>
                <c:pt idx="0">
                  <c:v>1480</c:v>
                </c:pt>
                <c:pt idx="1">
                  <c:v>1686</c:v>
                </c:pt>
                <c:pt idx="2">
                  <c:v>1613</c:v>
                </c:pt>
                <c:pt idx="3">
                  <c:v>1283</c:v>
                </c:pt>
                <c:pt idx="4">
                  <c:v>1392</c:v>
                </c:pt>
                <c:pt idx="5">
                  <c:v>1416</c:v>
                </c:pt>
                <c:pt idx="6">
                  <c:v>1396</c:v>
                </c:pt>
                <c:pt idx="7">
                  <c:v>1443</c:v>
                </c:pt>
                <c:pt idx="8">
                  <c:v>1496</c:v>
                </c:pt>
                <c:pt idx="9">
                  <c:v>1747</c:v>
                </c:pt>
                <c:pt idx="10">
                  <c:v>1825</c:v>
                </c:pt>
                <c:pt idx="11">
                  <c:v>1680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138752"/>
        <c:axId val="78149504"/>
      </c:lineChart>
      <c:catAx>
        <c:axId val="781387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Années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149504"/>
        <c:crosses val="autoZero"/>
        <c:auto val="1"/>
        <c:lblAlgn val="ctr"/>
        <c:lblOffset val="100"/>
        <c:noMultiLvlLbl val="0"/>
      </c:catAx>
      <c:valAx>
        <c:axId val="78149504"/>
        <c:scaling>
          <c:orientation val="minMax"/>
          <c:max val="1900"/>
          <c:min val="10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MArchandises</a:t>
                </a:r>
                <a:r>
                  <a:rPr lang="en-US" baseline="0"/>
                  <a:t> transbordées </a:t>
                </a:r>
              </a:p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aseline="0"/>
                  <a:t>(en 000 métriques)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2.2222222222222223E-2"/>
              <c:y val="0.2033756197142024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138752"/>
        <c:crosses val="autoZero"/>
        <c:crossBetween val="between"/>
        <c:majorUnit val="1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CA"/>
              <a:t>Préférence de couleur pour carosserie en 2003 </a:t>
            </a:r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bar"/>
        <c:grouping val="clustered"/>
        <c:varyColors val="0"/>
        <c:ser>
          <c:idx val="0"/>
          <c:order val="0"/>
          <c:tx>
            <c:strRef>
              <c:f>'Q24'!$G$3</c:f>
              <c:strCache>
                <c:ptCount val="1"/>
                <c:pt idx="0">
                  <c:v>Pourcentage </c:v>
                </c:pt>
              </c:strCache>
            </c:strRef>
          </c:tx>
          <c:invertIfNegative val="0"/>
          <c:cat>
            <c:strRef>
              <c:f>'Q24'!$F$4:$F$13</c:f>
              <c:strCache>
                <c:ptCount val="10"/>
                <c:pt idx="0">
                  <c:v>Gris argenté</c:v>
                </c:pt>
                <c:pt idx="1">
                  <c:v>Blanc</c:v>
                </c:pt>
                <c:pt idx="2">
                  <c:v>Noir</c:v>
                </c:pt>
                <c:pt idx="3">
                  <c:v>Gris moyen/foncé</c:v>
                </c:pt>
                <c:pt idx="4">
                  <c:v>Brun-beige</c:v>
                </c:pt>
                <c:pt idx="5">
                  <c:v>Bleu moyen/foncé</c:v>
                </c:pt>
                <c:pt idx="6">
                  <c:v>Rouge moyen</c:v>
                </c:pt>
                <c:pt idx="7">
                  <c:v>Vert moyen/foncé</c:v>
                </c:pt>
                <c:pt idx="8">
                  <c:v>Rouge pompier</c:v>
                </c:pt>
                <c:pt idx="9">
                  <c:v>Rouge foncé</c:v>
                </c:pt>
              </c:strCache>
            </c:strRef>
          </c:cat>
          <c:val>
            <c:numRef>
              <c:f>'Q24'!$G$4:$G$13</c:f>
              <c:numCache>
                <c:formatCode>0.0%</c:formatCode>
                <c:ptCount val="10"/>
                <c:pt idx="0">
                  <c:v>0.20200000000000001</c:v>
                </c:pt>
                <c:pt idx="1">
                  <c:v>0.184</c:v>
                </c:pt>
                <c:pt idx="2">
                  <c:v>0.11600000000000001</c:v>
                </c:pt>
                <c:pt idx="3">
                  <c:v>0.115</c:v>
                </c:pt>
                <c:pt idx="4">
                  <c:v>8.7999999999999995E-2</c:v>
                </c:pt>
                <c:pt idx="5">
                  <c:v>8.5000000000000006E-2</c:v>
                </c:pt>
                <c:pt idx="6">
                  <c:v>6.9000000000000006E-2</c:v>
                </c:pt>
                <c:pt idx="7">
                  <c:v>5.2999999999999999E-2</c:v>
                </c:pt>
                <c:pt idx="8">
                  <c:v>3.7999999999999999E-2</c:v>
                </c:pt>
                <c:pt idx="9">
                  <c:v>8.9999999999999993E-3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78158464"/>
        <c:axId val="78164352"/>
        <c:axId val="0"/>
      </c:bar3DChart>
      <c:catAx>
        <c:axId val="78158464"/>
        <c:scaling>
          <c:orientation val="minMax"/>
        </c:scaling>
        <c:delete val="0"/>
        <c:axPos val="l"/>
        <c:majorTickMark val="out"/>
        <c:minorTickMark val="none"/>
        <c:tickLblPos val="nextTo"/>
        <c:crossAx val="78164352"/>
        <c:crosses val="autoZero"/>
        <c:auto val="1"/>
        <c:lblAlgn val="ctr"/>
        <c:lblOffset val="100"/>
        <c:noMultiLvlLbl val="0"/>
      </c:catAx>
      <c:valAx>
        <c:axId val="78164352"/>
        <c:scaling>
          <c:orientation val="minMax"/>
        </c:scaling>
        <c:delete val="0"/>
        <c:axPos val="b"/>
        <c:majorGridlines/>
        <c:numFmt formatCode="0.0%" sourceLinked="1"/>
        <c:majorTickMark val="out"/>
        <c:minorTickMark val="none"/>
        <c:tickLblPos val="nextTo"/>
        <c:crossAx val="781584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Répartition du marché de stockage de données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view3D>
      <c:rotX val="3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'[1]EXERCICE NO 25'!$D$5</c:f>
              <c:strCache>
                <c:ptCount val="1"/>
                <c:pt idx="0">
                  <c:v>Part de marché</c:v>
                </c:pt>
              </c:strCache>
            </c:strRef>
          </c:tx>
          <c:explosion val="8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dLbl>
              <c:idx val="4"/>
              <c:layout>
                <c:manualLayout>
                  <c:x val="0"/>
                  <c:y val="-4.12523068113638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0"/>
                  <c:y val="-9.1344393653734035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gradFill>
                  <a:gsLst>
                    <a:gs pos="0">
                      <a:schemeClr val="accent1">
                        <a:lumMod val="5000"/>
                        <a:lumOff val="95000"/>
                      </a:schemeClr>
                    </a:gs>
                    <a:gs pos="74000">
                      <a:schemeClr val="accent1">
                        <a:lumMod val="45000"/>
                        <a:lumOff val="55000"/>
                      </a:schemeClr>
                    </a:gs>
                    <a:gs pos="83000">
                      <a:schemeClr val="accent1">
                        <a:lumMod val="45000"/>
                        <a:lumOff val="55000"/>
                      </a:schemeClr>
                    </a:gs>
                    <a:gs pos="100000">
                      <a:schemeClr val="accent1">
                        <a:lumMod val="30000"/>
                        <a:lumOff val="70000"/>
                      </a:schemeClr>
                    </a:gs>
                  </a:gsLst>
                  <a:lin ang="5400000" scaled="1"/>
                </a:gra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'[1]EXERCICE NO 25'!$C$6:$C$12</c:f>
              <c:strCache>
                <c:ptCount val="7"/>
                <c:pt idx="0">
                  <c:v>HP</c:v>
                </c:pt>
                <c:pt idx="1">
                  <c:v>IBM</c:v>
                </c:pt>
                <c:pt idx="2">
                  <c:v>EMC</c:v>
                </c:pt>
                <c:pt idx="3">
                  <c:v>DELL</c:v>
                </c:pt>
                <c:pt idx="4">
                  <c:v>Hitachi DS</c:v>
                </c:pt>
                <c:pt idx="5">
                  <c:v>Sun</c:v>
                </c:pt>
                <c:pt idx="6">
                  <c:v>Autres</c:v>
                </c:pt>
              </c:strCache>
            </c:strRef>
          </c:cat>
          <c:val>
            <c:numRef>
              <c:f>'[1]EXERCICE NO 25'!$D$6:$D$12</c:f>
              <c:numCache>
                <c:formatCode>General</c:formatCode>
                <c:ptCount val="7"/>
                <c:pt idx="0">
                  <c:v>0.23599999999999999</c:v>
                </c:pt>
                <c:pt idx="1">
                  <c:v>0.20599999999999999</c:v>
                </c:pt>
                <c:pt idx="2">
                  <c:v>0.14299999999999999</c:v>
                </c:pt>
                <c:pt idx="3">
                  <c:v>7.1999999999999995E-2</c:v>
                </c:pt>
                <c:pt idx="4">
                  <c:v>0.06</c:v>
                </c:pt>
                <c:pt idx="5">
                  <c:v>5.8999999999999997E-2</c:v>
                </c:pt>
                <c:pt idx="6">
                  <c:v>0.224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323849</xdr:colOff>
      <xdr:row>27</xdr:row>
      <xdr:rowOff>57150</xdr:rowOff>
    </xdr:from>
    <xdr:to>
      <xdr:col>9</xdr:col>
      <xdr:colOff>476250</xdr:colOff>
      <xdr:row>44</xdr:row>
      <xdr:rowOff>119062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200024</xdr:colOff>
      <xdr:row>3</xdr:row>
      <xdr:rowOff>166686</xdr:rowOff>
    </xdr:from>
    <xdr:to>
      <xdr:col>10</xdr:col>
      <xdr:colOff>190499</xdr:colOff>
      <xdr:row>23</xdr:row>
      <xdr:rowOff>76199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590549</xdr:colOff>
      <xdr:row>14</xdr:row>
      <xdr:rowOff>152401</xdr:rowOff>
    </xdr:from>
    <xdr:to>
      <xdr:col>9</xdr:col>
      <xdr:colOff>600075</xdr:colOff>
      <xdr:row>35</xdr:row>
      <xdr:rowOff>138113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471486</xdr:colOff>
      <xdr:row>3</xdr:row>
      <xdr:rowOff>0</xdr:rowOff>
    </xdr:from>
    <xdr:to>
      <xdr:col>12</xdr:col>
      <xdr:colOff>447675</xdr:colOff>
      <xdr:row>25</xdr:row>
      <xdr:rowOff>28575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riam\Downloads\Dossiers%20Exel\CHAPITRE%201_ANALYSE%20DESCRIPTIVE_VE_%203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MPLE 1.1 a"/>
      <sheetName val="EXEMPLE 1.1 b"/>
      <sheetName val="EXEMPLE 1.7"/>
      <sheetName val="EXEMPLE 1.8"/>
      <sheetName val="EXEMPLE 1.9"/>
      <sheetName val="APP SÉRIE1.3"/>
      <sheetName val="EXEMPLE 1.12"/>
      <sheetName val="EXEMPLE 1.13"/>
      <sheetName val="APP SÉRIE 1.4"/>
      <sheetName val="EXEMPLE 1.14"/>
      <sheetName val="APP SÉRIE 1.5"/>
      <sheetName val="EXEMPLE 1.17"/>
      <sheetName val="EXEMPLES 1.19-1.20"/>
      <sheetName val="APP SÉRIE 1.6"/>
      <sheetName val="EXEMPLE 1.21"/>
      <sheetName val="EXEMPLE 1.22 "/>
      <sheetName val="EXEMPLE 1.23"/>
      <sheetName val="EXERCICE NO 2"/>
      <sheetName val="EXERCICE NO 3"/>
      <sheetName val="EXERCICE NO 4"/>
      <sheetName val="EXERCICE NO 5"/>
      <sheetName val="EXERCICE NO 6"/>
      <sheetName val="EXERCICE NO 7"/>
      <sheetName val="EXERCICE NO 8"/>
      <sheetName val="EXERCICE NO 9"/>
      <sheetName val="EXERCICES NO 10-11"/>
      <sheetName val="EXERCICE NO 12"/>
      <sheetName val="EXERCICE NO 13"/>
      <sheetName val="EXERCICE NO 14"/>
      <sheetName val="EXERCICE NO 15"/>
      <sheetName val="EXERCICE NO 16"/>
      <sheetName val="EXERCICE NO 17"/>
      <sheetName val="EXERCICE NO 18"/>
      <sheetName val="EXERCICE NO 19"/>
      <sheetName val="EXERCICE NO 20"/>
      <sheetName val="EXERCICE NO 21"/>
      <sheetName val="EXERCICE NO 22"/>
      <sheetName val="EXERCICE NO 23"/>
      <sheetName val="EXERCICE NO 24"/>
      <sheetName val="EXERCICE NO 25"/>
      <sheetName val="EXERCICE NO 26"/>
      <sheetName val="EXERCICE NO 27"/>
      <sheetName val="ANNEXE EX1"/>
      <sheetName val="ANNEXE EX2"/>
      <sheetName val="ANNEXE EX3"/>
      <sheetName val="ANNEXE EX4"/>
      <sheetName val="ANNEXE EX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9">
          <cell r="C9" t="str">
            <v>100 ≤ × &lt; 150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>
        <row r="4">
          <cell r="B4">
            <v>1990</v>
          </cell>
        </row>
      </sheetData>
      <sheetData sheetId="38">
        <row r="3">
          <cell r="C3" t="str">
            <v xml:space="preserve">Pourcentage </v>
          </cell>
        </row>
      </sheetData>
      <sheetData sheetId="39">
        <row r="5">
          <cell r="D5" t="str">
            <v>Part de marché</v>
          </cell>
        </row>
        <row r="6">
          <cell r="C6" t="str">
            <v>HP</v>
          </cell>
          <cell r="D6">
            <v>0.23599999999999999</v>
          </cell>
        </row>
        <row r="7">
          <cell r="C7" t="str">
            <v>IBM</v>
          </cell>
          <cell r="D7">
            <v>0.20599999999999999</v>
          </cell>
        </row>
        <row r="8">
          <cell r="C8" t="str">
            <v>EMC</v>
          </cell>
          <cell r="D8">
            <v>0.14299999999999999</v>
          </cell>
        </row>
        <row r="9">
          <cell r="C9" t="str">
            <v>DELL</v>
          </cell>
          <cell r="D9">
            <v>7.1999999999999995E-2</v>
          </cell>
        </row>
        <row r="10">
          <cell r="C10" t="str">
            <v>Hitachi DS</v>
          </cell>
          <cell r="D10">
            <v>0.06</v>
          </cell>
        </row>
        <row r="11">
          <cell r="C11" t="str">
            <v>Sun</v>
          </cell>
          <cell r="D11">
            <v>5.8999999999999997E-2</v>
          </cell>
        </row>
        <row r="12">
          <cell r="C12" t="str">
            <v>Autres</v>
          </cell>
          <cell r="D12">
            <v>0.224</v>
          </cell>
        </row>
      </sheetData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workbookViewId="0">
      <selection activeCell="J16" sqref="J16"/>
    </sheetView>
  </sheetViews>
  <sheetFormatPr defaultRowHeight="15" x14ac:dyDescent="0.25"/>
  <cols>
    <col min="1" max="1" width="34" customWidth="1"/>
    <col min="4" max="4" width="14" customWidth="1"/>
    <col min="6" max="6" width="8.85546875" customWidth="1"/>
    <col min="7" max="7" width="16.5703125" customWidth="1"/>
    <col min="8" max="8" width="19.85546875" customWidth="1"/>
    <col min="11" max="11" width="11.7109375" customWidth="1"/>
    <col min="12" max="12" width="10.140625" customWidth="1"/>
    <col min="13" max="13" width="18.140625" customWidth="1"/>
    <col min="14" max="14" width="17.140625" customWidth="1"/>
    <col min="15" max="15" width="9.5703125" customWidth="1"/>
  </cols>
  <sheetData>
    <row r="1" spans="1:14" ht="16.5" x14ac:dyDescent="0.25">
      <c r="A1" s="28"/>
    </row>
    <row r="2" spans="1:14" x14ac:dyDescent="0.25">
      <c r="G2" s="1"/>
      <c r="H2" s="1"/>
      <c r="I2" s="1"/>
      <c r="J2" s="1"/>
      <c r="K2" s="1"/>
      <c r="L2" s="1"/>
      <c r="M2" s="1"/>
      <c r="N2" s="1"/>
    </row>
    <row r="3" spans="1:14" ht="15.75" thickBot="1" x14ac:dyDescent="0.3">
      <c r="A3" s="3" t="s">
        <v>35</v>
      </c>
      <c r="G3" s="29"/>
      <c r="H3" s="2"/>
      <c r="I3" s="2"/>
      <c r="J3" s="2"/>
      <c r="K3" s="2"/>
      <c r="L3" s="1"/>
      <c r="M3" s="1"/>
      <c r="N3" s="1"/>
    </row>
    <row r="4" spans="1:14" x14ac:dyDescent="0.25">
      <c r="A4" s="27" t="s">
        <v>31</v>
      </c>
      <c r="B4" s="26" t="s">
        <v>30</v>
      </c>
      <c r="C4" s="25"/>
      <c r="D4" s="26" t="s">
        <v>29</v>
      </c>
      <c r="E4" s="25"/>
      <c r="G4" s="2"/>
      <c r="H4" s="30"/>
      <c r="I4" s="30"/>
      <c r="J4" s="30"/>
      <c r="K4" s="30"/>
      <c r="L4" s="1"/>
      <c r="M4" s="1"/>
      <c r="N4" s="1"/>
    </row>
    <row r="5" spans="1:14" x14ac:dyDescent="0.25">
      <c r="A5" s="24" t="s">
        <v>28</v>
      </c>
      <c r="B5" s="12" t="s">
        <v>33</v>
      </c>
      <c r="C5" s="14"/>
      <c r="D5" s="23" t="s">
        <v>6</v>
      </c>
      <c r="E5" s="22"/>
      <c r="G5" s="2"/>
      <c r="H5" s="2"/>
      <c r="I5" s="2"/>
      <c r="J5" s="2"/>
      <c r="K5" s="2"/>
      <c r="L5" s="1"/>
      <c r="M5" s="1"/>
      <c r="N5" s="1"/>
    </row>
    <row r="6" spans="1:14" x14ac:dyDescent="0.25">
      <c r="A6" s="21" t="s">
        <v>27</v>
      </c>
      <c r="B6" s="8"/>
      <c r="C6" s="7"/>
      <c r="D6" s="20"/>
      <c r="E6" s="19"/>
      <c r="G6" s="2"/>
      <c r="H6" s="2"/>
      <c r="I6" s="2"/>
      <c r="J6" s="2"/>
      <c r="K6" s="2"/>
      <c r="L6" s="1"/>
      <c r="M6" s="1"/>
      <c r="N6" s="1"/>
    </row>
    <row r="7" spans="1:14" x14ac:dyDescent="0.25">
      <c r="A7" s="18" t="s">
        <v>26</v>
      </c>
      <c r="B7" s="5"/>
      <c r="C7" s="4"/>
      <c r="D7" s="17"/>
      <c r="E7" s="16"/>
      <c r="G7" s="1"/>
      <c r="H7" s="1"/>
      <c r="I7" s="1"/>
      <c r="J7" s="1"/>
      <c r="K7" s="1"/>
      <c r="L7" s="1"/>
      <c r="M7" s="1"/>
      <c r="N7" s="1"/>
    </row>
    <row r="8" spans="1:14" x14ac:dyDescent="0.25">
      <c r="A8" s="15" t="s">
        <v>25</v>
      </c>
      <c r="B8" s="12" t="s">
        <v>21</v>
      </c>
      <c r="C8" s="14"/>
      <c r="D8" s="12" t="s">
        <v>24</v>
      </c>
      <c r="E8" s="14"/>
      <c r="G8" s="1"/>
      <c r="H8" s="1"/>
      <c r="I8" s="1"/>
      <c r="J8" s="1"/>
      <c r="K8" s="1"/>
      <c r="L8" s="1"/>
      <c r="M8" s="1"/>
      <c r="N8" s="1"/>
    </row>
    <row r="9" spans="1:14" x14ac:dyDescent="0.25">
      <c r="A9" s="6" t="s">
        <v>23</v>
      </c>
      <c r="B9" s="5"/>
      <c r="C9" s="4"/>
      <c r="D9" s="5"/>
      <c r="E9" s="4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13" t="s">
        <v>22</v>
      </c>
      <c r="B10" s="12" t="s">
        <v>21</v>
      </c>
      <c r="C10" s="11"/>
      <c r="D10" s="12" t="s">
        <v>6</v>
      </c>
      <c r="E10" s="14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6" t="s">
        <v>20</v>
      </c>
      <c r="B11" s="5"/>
      <c r="C11" s="4"/>
      <c r="D11" s="5"/>
      <c r="E11" s="4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5" t="s">
        <v>19</v>
      </c>
      <c r="B12" s="12" t="s">
        <v>7</v>
      </c>
      <c r="C12" s="11"/>
      <c r="D12" s="12" t="s">
        <v>6</v>
      </c>
      <c r="E12" s="14"/>
      <c r="G12" s="1"/>
      <c r="H12" s="1"/>
      <c r="I12" s="1"/>
      <c r="J12" s="1"/>
      <c r="K12" s="1"/>
      <c r="L12" s="1"/>
      <c r="M12" s="2"/>
      <c r="N12" s="2"/>
    </row>
    <row r="13" spans="1:14" x14ac:dyDescent="0.25">
      <c r="A13" s="9" t="s">
        <v>18</v>
      </c>
      <c r="B13" s="8"/>
      <c r="C13" s="7"/>
      <c r="D13" s="8"/>
      <c r="E13" s="7"/>
      <c r="G13" s="1"/>
      <c r="H13" s="1"/>
      <c r="I13" s="1"/>
      <c r="J13" s="1"/>
      <c r="K13" s="1"/>
      <c r="L13" s="1"/>
      <c r="M13" s="1"/>
      <c r="N13" s="1"/>
    </row>
    <row r="14" spans="1:14" x14ac:dyDescent="0.25">
      <c r="A14" s="9" t="s">
        <v>17</v>
      </c>
      <c r="B14" s="8"/>
      <c r="C14" s="7"/>
      <c r="D14" s="8"/>
      <c r="E14" s="7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A15" s="6" t="s">
        <v>16</v>
      </c>
      <c r="B15" s="5"/>
      <c r="C15" s="4"/>
      <c r="D15" s="5"/>
      <c r="E15" s="4"/>
      <c r="G15" s="1"/>
      <c r="H15" s="1"/>
      <c r="I15" s="1"/>
      <c r="J15" s="1"/>
      <c r="K15" s="1"/>
      <c r="L15" s="1"/>
      <c r="M15" s="1"/>
      <c r="N15" s="1"/>
    </row>
    <row r="16" spans="1:14" x14ac:dyDescent="0.25">
      <c r="A16" s="13" t="s">
        <v>15</v>
      </c>
      <c r="B16" s="12" t="s">
        <v>21</v>
      </c>
      <c r="C16" s="11"/>
      <c r="D16" s="12" t="s">
        <v>6</v>
      </c>
      <c r="E16" s="14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9" t="s">
        <v>14</v>
      </c>
      <c r="B17" s="8"/>
      <c r="C17" s="7"/>
      <c r="D17" s="8"/>
      <c r="E17" s="7"/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s="9" t="s">
        <v>13</v>
      </c>
      <c r="B18" s="8"/>
      <c r="C18" s="7"/>
      <c r="D18" s="8"/>
      <c r="E18" s="7"/>
      <c r="G18" s="3"/>
      <c r="J18" s="3"/>
    </row>
    <row r="19" spans="1:14" x14ac:dyDescent="0.25">
      <c r="A19" s="6" t="s">
        <v>12</v>
      </c>
      <c r="B19" s="5"/>
      <c r="C19" s="4"/>
      <c r="D19" s="5"/>
      <c r="E19" s="4"/>
    </row>
    <row r="20" spans="1:14" x14ac:dyDescent="0.25">
      <c r="A20" s="15" t="s">
        <v>11</v>
      </c>
      <c r="B20" s="12" t="s">
        <v>7</v>
      </c>
      <c r="C20" s="14"/>
      <c r="D20" s="12" t="s">
        <v>34</v>
      </c>
      <c r="E20" s="14"/>
    </row>
    <row r="21" spans="1:14" x14ac:dyDescent="0.25">
      <c r="A21" s="9" t="s">
        <v>10</v>
      </c>
      <c r="B21" s="8"/>
      <c r="C21" s="7"/>
      <c r="D21" s="8"/>
      <c r="E21" s="7"/>
    </row>
    <row r="22" spans="1:14" x14ac:dyDescent="0.25">
      <c r="A22" s="6" t="s">
        <v>9</v>
      </c>
      <c r="B22" s="5"/>
      <c r="C22" s="4"/>
      <c r="D22" s="5"/>
      <c r="E22" s="4"/>
    </row>
    <row r="23" spans="1:14" x14ac:dyDescent="0.25">
      <c r="A23" s="13" t="s">
        <v>8</v>
      </c>
      <c r="B23" s="12" t="s">
        <v>7</v>
      </c>
      <c r="C23" s="11"/>
      <c r="D23" s="12" t="s">
        <v>6</v>
      </c>
      <c r="E23" s="11"/>
      <c r="G23" s="3"/>
      <c r="M23" s="10"/>
    </row>
    <row r="24" spans="1:14" x14ac:dyDescent="0.25">
      <c r="A24" s="9" t="s">
        <v>5</v>
      </c>
      <c r="B24" s="8"/>
      <c r="C24" s="7"/>
      <c r="D24" s="8"/>
      <c r="E24" s="7"/>
      <c r="J24" s="3"/>
      <c r="N24" s="1"/>
    </row>
    <row r="25" spans="1:14" x14ac:dyDescent="0.25">
      <c r="A25" s="9" t="s">
        <v>4</v>
      </c>
      <c r="B25" s="8"/>
      <c r="C25" s="7"/>
      <c r="D25" s="8"/>
      <c r="E25" s="7"/>
      <c r="N25" s="1"/>
    </row>
    <row r="26" spans="1:14" x14ac:dyDescent="0.25">
      <c r="A26" s="9" t="s">
        <v>3</v>
      </c>
      <c r="B26" s="8"/>
      <c r="C26" s="7"/>
      <c r="D26" s="8"/>
      <c r="E26" s="7"/>
      <c r="N26" s="1"/>
    </row>
    <row r="27" spans="1:14" x14ac:dyDescent="0.25">
      <c r="A27" s="9" t="s">
        <v>2</v>
      </c>
      <c r="B27" s="8"/>
      <c r="C27" s="7"/>
      <c r="D27" s="8"/>
      <c r="E27" s="7"/>
      <c r="N27" s="1"/>
    </row>
    <row r="28" spans="1:14" x14ac:dyDescent="0.25">
      <c r="A28" s="6" t="s">
        <v>1</v>
      </c>
      <c r="B28" s="5"/>
      <c r="C28" s="4"/>
      <c r="D28" s="5"/>
      <c r="E28" s="4"/>
      <c r="N28" s="1"/>
    </row>
    <row r="29" spans="1:14" x14ac:dyDescent="0.25">
      <c r="N29" s="1"/>
    </row>
    <row r="48" spans="1:12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1:17" x14ac:dyDescent="0.25">
      <c r="A49" s="2"/>
      <c r="B49" s="29"/>
      <c r="C49" s="2"/>
      <c r="D49" s="2"/>
      <c r="E49" s="2"/>
      <c r="F49" s="2"/>
      <c r="G49" s="29"/>
      <c r="H49" s="2"/>
      <c r="I49" s="2"/>
      <c r="J49" s="2"/>
      <c r="K49" s="29"/>
      <c r="L49" s="2"/>
      <c r="M49" s="1"/>
      <c r="N49" s="1"/>
      <c r="O49" s="1"/>
    </row>
    <row r="50" spans="1:17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1"/>
      <c r="N50" s="1"/>
      <c r="O50" s="1"/>
    </row>
    <row r="51" spans="1:17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1"/>
      <c r="N51" s="1"/>
      <c r="O51" s="1"/>
    </row>
    <row r="52" spans="1:17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1"/>
      <c r="N52" s="1"/>
      <c r="O52" s="1"/>
    </row>
    <row r="53" spans="1:17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1"/>
      <c r="N53" s="1"/>
      <c r="O53" s="1"/>
    </row>
    <row r="54" spans="1:17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1"/>
      <c r="N54" s="1"/>
      <c r="O54" s="1"/>
    </row>
    <row r="55" spans="1:17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1:17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1:17" x14ac:dyDescent="0.25">
      <c r="A57" s="2"/>
      <c r="B57" s="29"/>
      <c r="C57" s="2"/>
      <c r="D57" s="2"/>
      <c r="E57" s="2"/>
      <c r="F57" s="2"/>
      <c r="G57" s="29"/>
      <c r="H57" s="2"/>
      <c r="I57" s="2"/>
      <c r="J57" s="2"/>
      <c r="K57" s="2"/>
      <c r="L57" s="29"/>
    </row>
    <row r="58" spans="1:17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1"/>
      <c r="N58" s="1"/>
      <c r="O58" s="1"/>
      <c r="P58" s="1"/>
      <c r="Q58" s="1"/>
    </row>
    <row r="59" spans="1:17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1"/>
      <c r="N59" s="1"/>
      <c r="O59" s="1"/>
      <c r="P59" s="1"/>
      <c r="Q59" s="1"/>
    </row>
    <row r="60" spans="1:17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1"/>
      <c r="N60" s="1"/>
      <c r="O60" s="1"/>
      <c r="P60" s="1"/>
      <c r="Q60" s="1"/>
    </row>
    <row r="61" spans="1:17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1"/>
      <c r="N61" s="1"/>
      <c r="O61" s="1"/>
      <c r="P61" s="1"/>
      <c r="Q61" s="1"/>
    </row>
    <row r="62" spans="1:17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1"/>
      <c r="N62" s="2"/>
      <c r="O62" s="1"/>
      <c r="P62" s="1"/>
      <c r="Q62" s="1"/>
    </row>
    <row r="63" spans="1:17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1"/>
      <c r="N63" s="2"/>
      <c r="O63" s="1"/>
      <c r="P63" s="1"/>
      <c r="Q63" s="1"/>
    </row>
    <row r="64" spans="1:17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1:12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workbookViewId="0">
      <selection activeCell="F9" sqref="F9"/>
    </sheetView>
  </sheetViews>
  <sheetFormatPr defaultRowHeight="15" x14ac:dyDescent="0.25"/>
  <cols>
    <col min="1" max="1" width="14.140625" customWidth="1"/>
    <col min="4" max="4" width="12.5703125" customWidth="1"/>
    <col min="5" max="5" width="19.140625" customWidth="1"/>
    <col min="6" max="6" width="18.140625" bestFit="1" customWidth="1"/>
    <col min="7" max="7" width="9.140625" customWidth="1"/>
  </cols>
  <sheetData>
    <row r="1" spans="1:3" x14ac:dyDescent="0.25">
      <c r="A1" s="36" t="s">
        <v>68</v>
      </c>
    </row>
    <row r="2" spans="1:3" ht="23.25" x14ac:dyDescent="0.25">
      <c r="A2" s="35" t="s">
        <v>67</v>
      </c>
    </row>
    <row r="3" spans="1:3" x14ac:dyDescent="0.25">
      <c r="A3" s="32">
        <v>104</v>
      </c>
      <c r="C3" t="s">
        <v>66</v>
      </c>
    </row>
    <row r="4" spans="1:3" x14ac:dyDescent="0.25">
      <c r="A4" s="32">
        <v>122</v>
      </c>
      <c r="C4" t="s">
        <v>65</v>
      </c>
    </row>
    <row r="5" spans="1:3" x14ac:dyDescent="0.25">
      <c r="A5" s="32">
        <v>145</v>
      </c>
      <c r="C5" t="s">
        <v>64</v>
      </c>
    </row>
    <row r="6" spans="1:3" x14ac:dyDescent="0.25">
      <c r="A6" s="32">
        <v>158</v>
      </c>
    </row>
    <row r="7" spans="1:3" x14ac:dyDescent="0.25">
      <c r="A7" s="32">
        <v>158</v>
      </c>
      <c r="C7" t="s">
        <v>63</v>
      </c>
    </row>
    <row r="8" spans="1:3" x14ac:dyDescent="0.25">
      <c r="A8" s="32">
        <v>170</v>
      </c>
      <c r="C8" t="s">
        <v>74</v>
      </c>
    </row>
    <row r="9" spans="1:3" x14ac:dyDescent="0.25">
      <c r="A9" s="32">
        <v>170</v>
      </c>
      <c r="C9" t="s">
        <v>62</v>
      </c>
    </row>
    <row r="10" spans="1:3" x14ac:dyDescent="0.25">
      <c r="A10" s="32">
        <v>184</v>
      </c>
      <c r="C10" t="s">
        <v>61</v>
      </c>
    </row>
    <row r="11" spans="1:3" x14ac:dyDescent="0.25">
      <c r="A11" s="32">
        <v>190</v>
      </c>
      <c r="C11" t="s">
        <v>60</v>
      </c>
    </row>
    <row r="12" spans="1:3" x14ac:dyDescent="0.25">
      <c r="A12" s="32">
        <v>204</v>
      </c>
    </row>
    <row r="13" spans="1:3" x14ac:dyDescent="0.25">
      <c r="A13" s="32">
        <v>205</v>
      </c>
      <c r="C13" t="s">
        <v>59</v>
      </c>
    </row>
    <row r="14" spans="1:3" x14ac:dyDescent="0.25">
      <c r="A14" s="32">
        <v>210</v>
      </c>
      <c r="C14" t="s">
        <v>58</v>
      </c>
    </row>
    <row r="15" spans="1:3" x14ac:dyDescent="0.25">
      <c r="A15" s="32">
        <v>212</v>
      </c>
      <c r="C15" t="s">
        <v>57</v>
      </c>
    </row>
    <row r="16" spans="1:3" x14ac:dyDescent="0.25">
      <c r="A16" s="32">
        <v>214</v>
      </c>
    </row>
    <row r="17" spans="1:6" x14ac:dyDescent="0.25">
      <c r="A17" s="32">
        <v>215</v>
      </c>
      <c r="C17" t="s">
        <v>56</v>
      </c>
      <c r="D17" s="33" t="s">
        <v>55</v>
      </c>
      <c r="E17" s="33" t="s">
        <v>54</v>
      </c>
      <c r="F17" s="33" t="s">
        <v>53</v>
      </c>
    </row>
    <row r="18" spans="1:6" x14ac:dyDescent="0.25">
      <c r="A18" s="32">
        <v>220</v>
      </c>
      <c r="D18" s="33" t="s">
        <v>52</v>
      </c>
      <c r="E18" s="33" t="s">
        <v>40</v>
      </c>
      <c r="F18" s="33">
        <v>3</v>
      </c>
    </row>
    <row r="19" spans="1:6" x14ac:dyDescent="0.25">
      <c r="A19" s="32">
        <v>225</v>
      </c>
      <c r="D19" s="33" t="s">
        <v>51</v>
      </c>
      <c r="E19" s="34" t="s">
        <v>50</v>
      </c>
      <c r="F19" s="33">
        <v>6</v>
      </c>
    </row>
    <row r="20" spans="1:6" x14ac:dyDescent="0.25">
      <c r="A20" s="32">
        <v>225</v>
      </c>
      <c r="D20" s="33" t="s">
        <v>49</v>
      </c>
      <c r="E20" s="33" t="s">
        <v>48</v>
      </c>
      <c r="F20" s="33">
        <v>13</v>
      </c>
    </row>
    <row r="21" spans="1:6" x14ac:dyDescent="0.25">
      <c r="A21" s="32">
        <v>230</v>
      </c>
      <c r="D21" s="33" t="s">
        <v>47</v>
      </c>
      <c r="E21" s="33" t="s">
        <v>46</v>
      </c>
      <c r="F21" s="33">
        <v>10</v>
      </c>
    </row>
    <row r="22" spans="1:6" x14ac:dyDescent="0.25">
      <c r="A22" s="32">
        <v>235</v>
      </c>
      <c r="D22" s="33" t="s">
        <v>45</v>
      </c>
      <c r="E22" s="33" t="s">
        <v>44</v>
      </c>
      <c r="F22" s="33">
        <v>6</v>
      </c>
    </row>
    <row r="23" spans="1:6" x14ac:dyDescent="0.25">
      <c r="A23" s="32">
        <v>240</v>
      </c>
      <c r="D23" s="33" t="s">
        <v>43</v>
      </c>
      <c r="E23" s="34" t="s">
        <v>42</v>
      </c>
      <c r="F23" s="33">
        <v>5</v>
      </c>
    </row>
    <row r="24" spans="1:6" x14ac:dyDescent="0.25">
      <c r="A24" s="32">
        <v>245</v>
      </c>
      <c r="D24" s="33" t="s">
        <v>41</v>
      </c>
      <c r="E24" s="33" t="s">
        <v>40</v>
      </c>
      <c r="F24" s="33">
        <v>3</v>
      </c>
    </row>
    <row r="25" spans="1:6" x14ac:dyDescent="0.25">
      <c r="A25" s="32">
        <v>256</v>
      </c>
      <c r="D25" s="33" t="s">
        <v>39</v>
      </c>
      <c r="E25" s="33" t="s">
        <v>38</v>
      </c>
      <c r="F25" s="33">
        <v>2</v>
      </c>
    </row>
    <row r="26" spans="1:6" x14ac:dyDescent="0.25">
      <c r="A26" s="32">
        <v>260</v>
      </c>
    </row>
    <row r="27" spans="1:6" x14ac:dyDescent="0.25">
      <c r="A27" s="32">
        <v>262</v>
      </c>
      <c r="C27" t="s">
        <v>37</v>
      </c>
    </row>
    <row r="28" spans="1:6" x14ac:dyDescent="0.25">
      <c r="A28" s="32">
        <v>276</v>
      </c>
    </row>
    <row r="29" spans="1:6" x14ac:dyDescent="0.25">
      <c r="A29" s="32">
        <v>276</v>
      </c>
    </row>
    <row r="30" spans="1:6" x14ac:dyDescent="0.25">
      <c r="A30" s="32">
        <v>284</v>
      </c>
    </row>
    <row r="31" spans="1:6" x14ac:dyDescent="0.25">
      <c r="A31" s="32">
        <v>285</v>
      </c>
    </row>
    <row r="32" spans="1:6" x14ac:dyDescent="0.25">
      <c r="A32" s="32">
        <v>285</v>
      </c>
    </row>
    <row r="33" spans="1:3" x14ac:dyDescent="0.25">
      <c r="A33" s="32">
        <v>290</v>
      </c>
    </row>
    <row r="34" spans="1:3" x14ac:dyDescent="0.25">
      <c r="A34" s="32">
        <v>295</v>
      </c>
    </row>
    <row r="35" spans="1:3" x14ac:dyDescent="0.25">
      <c r="A35" s="32">
        <v>302</v>
      </c>
    </row>
    <row r="36" spans="1:3" x14ac:dyDescent="0.25">
      <c r="A36" s="32">
        <v>304</v>
      </c>
    </row>
    <row r="37" spans="1:3" x14ac:dyDescent="0.25">
      <c r="A37" s="32">
        <v>310</v>
      </c>
    </row>
    <row r="38" spans="1:3" x14ac:dyDescent="0.25">
      <c r="A38" s="32">
        <v>324</v>
      </c>
    </row>
    <row r="39" spans="1:3" x14ac:dyDescent="0.25">
      <c r="A39" s="32">
        <v>330</v>
      </c>
    </row>
    <row r="40" spans="1:3" x14ac:dyDescent="0.25">
      <c r="A40" s="32">
        <v>340</v>
      </c>
    </row>
    <row r="41" spans="1:3" x14ac:dyDescent="0.25">
      <c r="A41" s="32">
        <v>355</v>
      </c>
    </row>
    <row r="42" spans="1:3" x14ac:dyDescent="0.25">
      <c r="A42" s="32">
        <v>360</v>
      </c>
    </row>
    <row r="43" spans="1:3" x14ac:dyDescent="0.25">
      <c r="A43" s="32">
        <v>364</v>
      </c>
    </row>
    <row r="44" spans="1:3" x14ac:dyDescent="0.25">
      <c r="A44" s="32">
        <v>380</v>
      </c>
    </row>
    <row r="45" spans="1:3" x14ac:dyDescent="0.25">
      <c r="A45" s="32">
        <v>396</v>
      </c>
    </row>
    <row r="46" spans="1:3" x14ac:dyDescent="0.25">
      <c r="A46" s="32">
        <v>425</v>
      </c>
    </row>
    <row r="47" spans="1:3" x14ac:dyDescent="0.25">
      <c r="A47" s="32">
        <v>435</v>
      </c>
      <c r="C47" t="s">
        <v>36</v>
      </c>
    </row>
    <row r="48" spans="1:3" x14ac:dyDescent="0.25">
      <c r="A48" s="32">
        <v>440</v>
      </c>
    </row>
    <row r="49" spans="1:1" x14ac:dyDescent="0.25">
      <c r="A49" s="32">
        <v>478</v>
      </c>
    </row>
    <row r="50" spans="1:1" x14ac:dyDescent="0.25">
      <c r="A50" s="31">
        <v>490</v>
      </c>
    </row>
  </sheetData>
  <pageMargins left="0.7" right="0.7" top="0.75" bottom="0.75" header="0.3" footer="0.3"/>
  <pageSetup scale="77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6"/>
  <sheetViews>
    <sheetView workbookViewId="0">
      <selection activeCell="D49" sqref="D49"/>
    </sheetView>
  </sheetViews>
  <sheetFormatPr defaultRowHeight="15" x14ac:dyDescent="0.25"/>
  <cols>
    <col min="6" max="6" width="4.85546875" customWidth="1"/>
    <col min="8" max="8" width="16.42578125" customWidth="1"/>
    <col min="9" max="9" width="20" customWidth="1"/>
    <col min="10" max="10" width="19.140625" customWidth="1"/>
    <col min="11" max="11" width="19.42578125" customWidth="1"/>
    <col min="12" max="12" width="13.140625" customWidth="1"/>
  </cols>
  <sheetData>
    <row r="1" spans="1:12" x14ac:dyDescent="0.25">
      <c r="A1" s="36" t="s">
        <v>121</v>
      </c>
      <c r="B1" s="37"/>
      <c r="C1" s="37"/>
      <c r="D1" s="37"/>
      <c r="E1" s="37"/>
      <c r="F1" s="37"/>
    </row>
    <row r="2" spans="1:12" x14ac:dyDescent="0.25">
      <c r="A2" s="37"/>
      <c r="B2" s="37"/>
      <c r="C2" s="37"/>
      <c r="D2" s="37"/>
      <c r="E2" s="37"/>
      <c r="F2" s="37"/>
    </row>
    <row r="3" spans="1:12" ht="25.5" x14ac:dyDescent="0.25">
      <c r="A3" s="58" t="s">
        <v>120</v>
      </c>
      <c r="B3" s="57" t="s">
        <v>32</v>
      </c>
      <c r="C3" s="57" t="s">
        <v>101</v>
      </c>
      <c r="D3" s="57" t="s">
        <v>88</v>
      </c>
      <c r="E3" s="57" t="s">
        <v>86</v>
      </c>
      <c r="F3" s="37"/>
    </row>
    <row r="4" spans="1:12" ht="15.75" x14ac:dyDescent="0.25">
      <c r="A4" s="49">
        <v>1</v>
      </c>
      <c r="B4" s="49">
        <v>1</v>
      </c>
      <c r="C4" s="49">
        <v>1</v>
      </c>
      <c r="D4" s="49">
        <v>46</v>
      </c>
      <c r="E4" s="49">
        <v>48</v>
      </c>
      <c r="F4" s="37"/>
      <c r="G4" s="46" t="s">
        <v>119</v>
      </c>
      <c r="H4" s="38" t="s">
        <v>32</v>
      </c>
      <c r="I4" s="38" t="s">
        <v>101</v>
      </c>
      <c r="J4" s="38" t="s">
        <v>88</v>
      </c>
      <c r="K4" s="38" t="s">
        <v>86</v>
      </c>
    </row>
    <row r="5" spans="1:12" ht="15.75" x14ac:dyDescent="0.25">
      <c r="A5" s="49">
        <v>2</v>
      </c>
      <c r="B5" s="49">
        <v>1</v>
      </c>
      <c r="C5" s="49">
        <v>4</v>
      </c>
      <c r="D5" s="49">
        <v>48</v>
      </c>
      <c r="E5" s="49">
        <v>51</v>
      </c>
      <c r="F5" s="37"/>
      <c r="H5" s="39" t="s">
        <v>118</v>
      </c>
      <c r="I5" s="39" t="s">
        <v>117</v>
      </c>
      <c r="J5" s="39" t="s">
        <v>116</v>
      </c>
      <c r="K5" s="39" t="s">
        <v>116</v>
      </c>
    </row>
    <row r="6" spans="1:12" x14ac:dyDescent="0.25">
      <c r="A6" s="49">
        <v>3</v>
      </c>
      <c r="B6" s="49">
        <v>1</v>
      </c>
      <c r="C6" s="49">
        <v>3</v>
      </c>
      <c r="D6" s="49">
        <v>48</v>
      </c>
      <c r="E6" s="49">
        <v>50</v>
      </c>
      <c r="F6" s="37"/>
    </row>
    <row r="7" spans="1:12" ht="15.75" x14ac:dyDescent="0.25">
      <c r="A7" s="49">
        <v>4</v>
      </c>
      <c r="B7" s="49">
        <v>1</v>
      </c>
      <c r="C7" s="49">
        <v>5</v>
      </c>
      <c r="D7" s="49">
        <v>47</v>
      </c>
      <c r="E7" s="49">
        <v>49</v>
      </c>
      <c r="F7" s="37"/>
      <c r="G7" s="51" t="s">
        <v>115</v>
      </c>
      <c r="H7" s="38" t="s">
        <v>73</v>
      </c>
      <c r="I7" s="38" t="s">
        <v>32</v>
      </c>
      <c r="J7" s="38" t="s">
        <v>101</v>
      </c>
    </row>
    <row r="8" spans="1:12" x14ac:dyDescent="0.25">
      <c r="A8" s="49">
        <v>5</v>
      </c>
      <c r="B8" s="49">
        <v>1</v>
      </c>
      <c r="C8" s="49">
        <v>4</v>
      </c>
      <c r="D8" s="49">
        <v>50</v>
      </c>
      <c r="E8" s="49">
        <v>53</v>
      </c>
      <c r="F8" s="37"/>
      <c r="H8" s="49">
        <v>1</v>
      </c>
      <c r="I8" s="56" t="s">
        <v>114</v>
      </c>
      <c r="J8" s="56" t="s">
        <v>113</v>
      </c>
    </row>
    <row r="9" spans="1:12" x14ac:dyDescent="0.25">
      <c r="A9" s="49">
        <v>6</v>
      </c>
      <c r="B9" s="49">
        <v>2</v>
      </c>
      <c r="C9" s="49">
        <v>2</v>
      </c>
      <c r="D9" s="49">
        <v>47</v>
      </c>
      <c r="E9" s="49">
        <v>49</v>
      </c>
      <c r="F9" s="37"/>
      <c r="H9" s="49">
        <v>2</v>
      </c>
      <c r="I9" s="56" t="s">
        <v>82</v>
      </c>
      <c r="J9" s="56" t="s">
        <v>112</v>
      </c>
    </row>
    <row r="10" spans="1:12" x14ac:dyDescent="0.25">
      <c r="A10" s="49">
        <v>7</v>
      </c>
      <c r="B10" s="49">
        <v>1</v>
      </c>
      <c r="C10" s="49">
        <v>1</v>
      </c>
      <c r="D10" s="49">
        <v>46</v>
      </c>
      <c r="E10" s="49">
        <v>48</v>
      </c>
      <c r="F10" s="37"/>
      <c r="H10" s="49">
        <v>3</v>
      </c>
      <c r="I10" s="56" t="s">
        <v>69</v>
      </c>
      <c r="J10" s="56" t="s">
        <v>87</v>
      </c>
    </row>
    <row r="11" spans="1:12" x14ac:dyDescent="0.25">
      <c r="A11" s="49">
        <v>8</v>
      </c>
      <c r="B11" s="49">
        <v>2</v>
      </c>
      <c r="C11" s="49">
        <v>3</v>
      </c>
      <c r="D11" s="49">
        <v>46</v>
      </c>
      <c r="E11" s="49">
        <v>49</v>
      </c>
      <c r="F11" s="37"/>
      <c r="H11" s="49">
        <v>4</v>
      </c>
      <c r="I11" s="56" t="s">
        <v>83</v>
      </c>
      <c r="J11" s="56" t="s">
        <v>87</v>
      </c>
    </row>
    <row r="12" spans="1:12" x14ac:dyDescent="0.25">
      <c r="A12" s="49">
        <v>9</v>
      </c>
      <c r="B12" s="49">
        <v>1</v>
      </c>
      <c r="C12" s="49">
        <v>1</v>
      </c>
      <c r="D12" s="49">
        <v>46</v>
      </c>
      <c r="E12" s="49">
        <v>48</v>
      </c>
      <c r="F12" s="37"/>
      <c r="H12" s="49">
        <v>5</v>
      </c>
      <c r="I12" s="56"/>
      <c r="J12" s="56" t="s">
        <v>83</v>
      </c>
    </row>
    <row r="13" spans="1:12" x14ac:dyDescent="0.25">
      <c r="A13" s="49">
        <v>10</v>
      </c>
      <c r="B13" s="49">
        <v>1</v>
      </c>
      <c r="C13" s="49">
        <v>3</v>
      </c>
      <c r="D13" s="49">
        <v>49</v>
      </c>
      <c r="E13" s="49">
        <v>51</v>
      </c>
      <c r="F13" s="37"/>
    </row>
    <row r="14" spans="1:12" x14ac:dyDescent="0.25">
      <c r="A14" s="49">
        <v>11</v>
      </c>
      <c r="B14" s="49">
        <v>1</v>
      </c>
      <c r="C14" s="49">
        <v>4</v>
      </c>
      <c r="D14" s="49">
        <v>47</v>
      </c>
      <c r="E14" s="49">
        <v>49</v>
      </c>
      <c r="F14" s="37"/>
    </row>
    <row r="15" spans="1:12" ht="15.75" x14ac:dyDescent="0.25">
      <c r="A15" s="49">
        <v>12</v>
      </c>
      <c r="B15" s="49">
        <v>1</v>
      </c>
      <c r="C15" s="49">
        <v>3</v>
      </c>
      <c r="D15" s="49">
        <v>47</v>
      </c>
      <c r="E15" s="49">
        <v>49</v>
      </c>
      <c r="F15" s="37"/>
      <c r="G15" s="51" t="s">
        <v>111</v>
      </c>
      <c r="H15" s="46" t="s">
        <v>32</v>
      </c>
      <c r="I15" s="45" t="s">
        <v>110</v>
      </c>
      <c r="J15" s="45" t="s">
        <v>53</v>
      </c>
      <c r="K15" s="45" t="s">
        <v>99</v>
      </c>
      <c r="L15" s="45" t="s">
        <v>109</v>
      </c>
    </row>
    <row r="16" spans="1:12" ht="15.75" x14ac:dyDescent="0.25">
      <c r="A16" s="49">
        <v>13</v>
      </c>
      <c r="B16" s="49">
        <v>1</v>
      </c>
      <c r="C16" s="49">
        <v>1</v>
      </c>
      <c r="D16" s="49">
        <v>44</v>
      </c>
      <c r="E16" s="49">
        <v>46</v>
      </c>
      <c r="F16" s="37"/>
      <c r="H16" s="46"/>
      <c r="I16" s="54" t="s">
        <v>108</v>
      </c>
      <c r="J16" s="40">
        <v>22</v>
      </c>
      <c r="K16" s="53" t="s">
        <v>107</v>
      </c>
      <c r="L16" s="52">
        <f>22/32</f>
        <v>0.6875</v>
      </c>
    </row>
    <row r="17" spans="1:12" ht="15.75" x14ac:dyDescent="0.25">
      <c r="A17" s="49">
        <v>14</v>
      </c>
      <c r="B17" s="49">
        <v>1</v>
      </c>
      <c r="C17" s="49">
        <v>2</v>
      </c>
      <c r="D17" s="49">
        <v>48</v>
      </c>
      <c r="E17" s="49">
        <v>50</v>
      </c>
      <c r="F17" s="37"/>
      <c r="H17" s="46"/>
      <c r="I17" s="54" t="s">
        <v>106</v>
      </c>
      <c r="J17" s="40">
        <v>7</v>
      </c>
      <c r="K17" s="53" t="s">
        <v>105</v>
      </c>
      <c r="L17" s="55">
        <f>7/32</f>
        <v>0.21875</v>
      </c>
    </row>
    <row r="18" spans="1:12" ht="15.75" x14ac:dyDescent="0.25">
      <c r="A18" s="49">
        <v>15</v>
      </c>
      <c r="B18" s="49">
        <v>2</v>
      </c>
      <c r="C18" s="49">
        <v>1</v>
      </c>
      <c r="D18" s="49">
        <v>46</v>
      </c>
      <c r="E18" s="49">
        <v>48</v>
      </c>
      <c r="F18" s="37"/>
      <c r="H18" s="46"/>
      <c r="I18" s="54" t="s">
        <v>104</v>
      </c>
      <c r="J18" s="40">
        <v>2</v>
      </c>
      <c r="K18" s="53" t="s">
        <v>103</v>
      </c>
      <c r="L18" s="55">
        <f>2/32</f>
        <v>6.25E-2</v>
      </c>
    </row>
    <row r="19" spans="1:12" ht="15.75" x14ac:dyDescent="0.25">
      <c r="A19" s="49">
        <v>16</v>
      </c>
      <c r="B19" s="49">
        <v>1</v>
      </c>
      <c r="C19" s="49">
        <v>2</v>
      </c>
      <c r="D19" s="49">
        <v>49</v>
      </c>
      <c r="E19" s="49">
        <v>51</v>
      </c>
      <c r="F19" s="37"/>
      <c r="H19" s="46"/>
      <c r="I19" s="54" t="s">
        <v>102</v>
      </c>
      <c r="J19" s="40">
        <v>1</v>
      </c>
      <c r="K19" s="53" t="s">
        <v>90</v>
      </c>
      <c r="L19" s="55">
        <f>1/32</f>
        <v>3.125E-2</v>
      </c>
    </row>
    <row r="20" spans="1:12" ht="15.75" x14ac:dyDescent="0.25">
      <c r="A20" s="49">
        <v>17</v>
      </c>
      <c r="B20" s="49">
        <v>1</v>
      </c>
      <c r="C20" s="49">
        <v>1</v>
      </c>
      <c r="D20" s="49">
        <v>44</v>
      </c>
      <c r="E20" s="49">
        <v>46</v>
      </c>
      <c r="F20" s="37"/>
      <c r="H20" s="46"/>
    </row>
    <row r="21" spans="1:12" ht="15.75" x14ac:dyDescent="0.25">
      <c r="A21" s="49">
        <v>18</v>
      </c>
      <c r="B21" s="49">
        <v>3</v>
      </c>
      <c r="C21" s="49">
        <v>1</v>
      </c>
      <c r="D21" s="49">
        <v>45</v>
      </c>
      <c r="E21" s="49">
        <v>47</v>
      </c>
      <c r="F21" s="37"/>
      <c r="H21" s="46" t="s">
        <v>101</v>
      </c>
      <c r="I21" s="45" t="s">
        <v>100</v>
      </c>
      <c r="J21" s="45" t="s">
        <v>53</v>
      </c>
      <c r="K21" s="45" t="s">
        <v>99</v>
      </c>
      <c r="L21" s="45" t="s">
        <v>0</v>
      </c>
    </row>
    <row r="22" spans="1:12" ht="15.75" x14ac:dyDescent="0.25">
      <c r="A22" s="49">
        <v>19</v>
      </c>
      <c r="B22" s="49">
        <v>1</v>
      </c>
      <c r="C22" s="49">
        <v>3</v>
      </c>
      <c r="D22" s="49">
        <v>48</v>
      </c>
      <c r="E22" s="49">
        <v>50</v>
      </c>
      <c r="F22" s="37"/>
      <c r="H22" s="46"/>
      <c r="I22" s="54" t="s">
        <v>98</v>
      </c>
      <c r="J22" s="40">
        <v>14</v>
      </c>
      <c r="K22" s="53" t="s">
        <v>97</v>
      </c>
      <c r="L22" s="52">
        <f>14/32</f>
        <v>0.4375</v>
      </c>
    </row>
    <row r="23" spans="1:12" ht="15.75" x14ac:dyDescent="0.25">
      <c r="A23" s="49">
        <v>20</v>
      </c>
      <c r="B23" s="49">
        <v>1</v>
      </c>
      <c r="C23" s="49">
        <v>1</v>
      </c>
      <c r="D23" s="49">
        <v>43</v>
      </c>
      <c r="E23" s="49">
        <v>45</v>
      </c>
      <c r="F23" s="37"/>
      <c r="H23" s="46"/>
      <c r="I23" s="54" t="s">
        <v>96</v>
      </c>
      <c r="J23" s="40">
        <v>5</v>
      </c>
      <c r="K23" s="53" t="s">
        <v>95</v>
      </c>
      <c r="L23" s="55">
        <f>5/32</f>
        <v>0.15625</v>
      </c>
    </row>
    <row r="24" spans="1:12" ht="15.75" x14ac:dyDescent="0.25">
      <c r="A24" s="49">
        <v>21</v>
      </c>
      <c r="B24" s="49">
        <v>1</v>
      </c>
      <c r="C24" s="49">
        <v>4</v>
      </c>
      <c r="D24" s="49">
        <v>48</v>
      </c>
      <c r="E24" s="49">
        <v>50</v>
      </c>
      <c r="F24" s="37"/>
      <c r="H24" s="46"/>
      <c r="I24" s="54" t="s">
        <v>94</v>
      </c>
      <c r="J24" s="40">
        <v>6</v>
      </c>
      <c r="K24" s="53" t="s">
        <v>92</v>
      </c>
      <c r="L24" s="52">
        <f>6/32</f>
        <v>0.1875</v>
      </c>
    </row>
    <row r="25" spans="1:12" ht="15.75" x14ac:dyDescent="0.25">
      <c r="A25" s="49">
        <v>22</v>
      </c>
      <c r="B25" s="49">
        <v>2</v>
      </c>
      <c r="C25" s="49">
        <v>2</v>
      </c>
      <c r="D25" s="49">
        <v>51</v>
      </c>
      <c r="E25" s="49">
        <v>53</v>
      </c>
      <c r="F25" s="37"/>
      <c r="H25" s="46"/>
      <c r="I25" s="54" t="s">
        <v>93</v>
      </c>
      <c r="J25" s="40">
        <v>6</v>
      </c>
      <c r="K25" s="53" t="s">
        <v>92</v>
      </c>
      <c r="L25" s="52">
        <f>6/32</f>
        <v>0.1875</v>
      </c>
    </row>
    <row r="26" spans="1:12" ht="15.75" x14ac:dyDescent="0.25">
      <c r="A26" s="49">
        <v>23</v>
      </c>
      <c r="B26" s="49">
        <v>1</v>
      </c>
      <c r="C26" s="49">
        <v>1</v>
      </c>
      <c r="D26" s="49">
        <v>46</v>
      </c>
      <c r="E26" s="49">
        <v>48</v>
      </c>
      <c r="F26" s="37"/>
      <c r="H26" s="46"/>
      <c r="I26" s="54" t="s">
        <v>91</v>
      </c>
      <c r="J26" s="40">
        <v>1</v>
      </c>
      <c r="K26" s="53" t="s">
        <v>90</v>
      </c>
      <c r="L26" s="52">
        <f>1/32</f>
        <v>3.125E-2</v>
      </c>
    </row>
    <row r="27" spans="1:12" ht="15.75" x14ac:dyDescent="0.25">
      <c r="A27" s="49">
        <v>24</v>
      </c>
      <c r="B27" s="49">
        <v>1</v>
      </c>
      <c r="C27" s="49">
        <v>3</v>
      </c>
      <c r="D27" s="49">
        <v>47</v>
      </c>
      <c r="E27" s="49">
        <v>49</v>
      </c>
      <c r="F27" s="37"/>
      <c r="H27" s="46"/>
    </row>
    <row r="28" spans="1:12" ht="15.75" x14ac:dyDescent="0.25">
      <c r="A28" s="49">
        <v>25</v>
      </c>
      <c r="B28" s="49">
        <v>2</v>
      </c>
      <c r="C28" s="49">
        <v>4</v>
      </c>
      <c r="D28" s="49">
        <v>48</v>
      </c>
      <c r="E28" s="49">
        <v>50</v>
      </c>
      <c r="F28" s="37"/>
      <c r="G28" s="51" t="s">
        <v>89</v>
      </c>
      <c r="H28" s="46" t="s">
        <v>88</v>
      </c>
      <c r="I28" s="50" t="s">
        <v>85</v>
      </c>
      <c r="J28" s="45" t="s">
        <v>72</v>
      </c>
      <c r="K28" s="50" t="s">
        <v>53</v>
      </c>
    </row>
    <row r="29" spans="1:12" ht="15.75" x14ac:dyDescent="0.25">
      <c r="A29" s="49">
        <v>26</v>
      </c>
      <c r="B29" s="49">
        <v>1</v>
      </c>
      <c r="C29" s="49">
        <v>1</v>
      </c>
      <c r="D29" s="49">
        <v>46</v>
      </c>
      <c r="E29" s="49">
        <v>49</v>
      </c>
      <c r="F29" s="37"/>
      <c r="H29" s="46"/>
      <c r="I29" s="40">
        <v>43</v>
      </c>
      <c r="J29" s="42" t="s">
        <v>83</v>
      </c>
      <c r="K29" s="40">
        <v>1</v>
      </c>
    </row>
    <row r="30" spans="1:12" ht="15.75" x14ac:dyDescent="0.25">
      <c r="A30" s="49">
        <v>27</v>
      </c>
      <c r="B30" s="49">
        <v>1</v>
      </c>
      <c r="C30" s="49">
        <v>1</v>
      </c>
      <c r="D30" s="49">
        <v>44</v>
      </c>
      <c r="E30" s="49">
        <v>46</v>
      </c>
      <c r="F30" s="37"/>
      <c r="H30" s="46"/>
      <c r="I30" s="40">
        <v>44</v>
      </c>
      <c r="J30" s="42" t="s">
        <v>84</v>
      </c>
      <c r="K30" s="40">
        <v>4</v>
      </c>
    </row>
    <row r="31" spans="1:12" ht="15.75" x14ac:dyDescent="0.25">
      <c r="A31" s="49">
        <v>28</v>
      </c>
      <c r="B31" s="49">
        <v>3</v>
      </c>
      <c r="C31" s="49">
        <v>1</v>
      </c>
      <c r="D31" s="49">
        <v>45</v>
      </c>
      <c r="E31" s="49">
        <v>48</v>
      </c>
      <c r="F31" s="37"/>
      <c r="H31" s="46"/>
      <c r="I31" s="40">
        <v>45</v>
      </c>
      <c r="J31" s="47" t="s">
        <v>69</v>
      </c>
      <c r="K31" s="40">
        <v>2</v>
      </c>
    </row>
    <row r="32" spans="1:12" ht="15.75" x14ac:dyDescent="0.25">
      <c r="A32" s="49">
        <v>29</v>
      </c>
      <c r="B32" s="49">
        <v>2</v>
      </c>
      <c r="C32" s="49">
        <v>2</v>
      </c>
      <c r="D32" s="49">
        <v>51</v>
      </c>
      <c r="E32" s="49">
        <v>53</v>
      </c>
      <c r="F32" s="37"/>
      <c r="H32" s="46"/>
      <c r="I32" s="40">
        <v>46</v>
      </c>
      <c r="J32" s="47" t="s">
        <v>81</v>
      </c>
      <c r="K32" s="40">
        <v>8</v>
      </c>
    </row>
    <row r="33" spans="1:11" ht="15.75" x14ac:dyDescent="0.25">
      <c r="A33" s="49">
        <v>30</v>
      </c>
      <c r="B33" s="49">
        <v>4</v>
      </c>
      <c r="C33" s="49">
        <v>4</v>
      </c>
      <c r="D33" s="49">
        <v>47</v>
      </c>
      <c r="E33" s="49">
        <v>49</v>
      </c>
      <c r="F33" s="37"/>
      <c r="H33" s="46"/>
      <c r="I33" s="40">
        <v>47</v>
      </c>
      <c r="J33" s="47" t="s">
        <v>87</v>
      </c>
      <c r="K33" s="40">
        <v>6</v>
      </c>
    </row>
    <row r="34" spans="1:11" ht="15.75" x14ac:dyDescent="0.25">
      <c r="A34" s="49">
        <v>31</v>
      </c>
      <c r="B34" s="49">
        <v>1</v>
      </c>
      <c r="C34" s="49">
        <v>1</v>
      </c>
      <c r="D34" s="49">
        <v>46</v>
      </c>
      <c r="E34" s="49">
        <v>48</v>
      </c>
      <c r="F34" s="37"/>
      <c r="H34" s="46"/>
      <c r="I34" s="40">
        <v>48</v>
      </c>
      <c r="J34" s="47" t="s">
        <v>87</v>
      </c>
      <c r="K34" s="40">
        <v>6</v>
      </c>
    </row>
    <row r="35" spans="1:11" ht="15.75" x14ac:dyDescent="0.25">
      <c r="A35" s="48">
        <v>32</v>
      </c>
      <c r="B35" s="48">
        <v>2</v>
      </c>
      <c r="C35" s="48">
        <v>1</v>
      </c>
      <c r="D35" s="48">
        <v>44</v>
      </c>
      <c r="E35" s="48">
        <v>46</v>
      </c>
      <c r="F35" s="37"/>
      <c r="H35" s="46"/>
      <c r="I35" s="40">
        <v>49</v>
      </c>
      <c r="J35" s="47" t="s">
        <v>69</v>
      </c>
      <c r="K35" s="40">
        <v>2</v>
      </c>
    </row>
    <row r="36" spans="1:11" ht="15.75" x14ac:dyDescent="0.25">
      <c r="A36" s="37"/>
      <c r="B36" s="37"/>
      <c r="C36" s="37"/>
      <c r="D36" s="37"/>
      <c r="E36" s="37"/>
      <c r="F36" s="37"/>
      <c r="H36" s="46"/>
      <c r="I36" s="40">
        <v>50</v>
      </c>
      <c r="J36" s="47" t="s">
        <v>83</v>
      </c>
      <c r="K36" s="40">
        <v>1</v>
      </c>
    </row>
    <row r="37" spans="1:11" ht="15.75" x14ac:dyDescent="0.25">
      <c r="A37" s="37"/>
      <c r="B37" s="37"/>
      <c r="C37" s="37"/>
      <c r="D37" s="37"/>
      <c r="E37" s="37"/>
      <c r="F37" s="37"/>
      <c r="H37" s="46"/>
      <c r="I37" s="40">
        <v>51</v>
      </c>
      <c r="J37" s="47" t="s">
        <v>69</v>
      </c>
      <c r="K37" s="40">
        <v>2</v>
      </c>
    </row>
    <row r="38" spans="1:11" ht="15.75" x14ac:dyDescent="0.25">
      <c r="A38" s="37"/>
      <c r="B38" s="37"/>
      <c r="C38" s="37"/>
      <c r="D38" s="37"/>
      <c r="E38" s="37"/>
      <c r="F38" s="37"/>
      <c r="H38" s="46"/>
    </row>
    <row r="39" spans="1:11" ht="15.75" x14ac:dyDescent="0.25">
      <c r="A39" s="37"/>
      <c r="B39" s="37"/>
      <c r="C39" s="37"/>
      <c r="D39" s="37"/>
      <c r="E39" s="37"/>
      <c r="F39" s="37"/>
      <c r="H39" s="46" t="s">
        <v>86</v>
      </c>
      <c r="I39" s="45" t="s">
        <v>85</v>
      </c>
      <c r="J39" s="45" t="s">
        <v>72</v>
      </c>
      <c r="K39" s="45" t="s">
        <v>53</v>
      </c>
    </row>
    <row r="40" spans="1:11" ht="15.75" x14ac:dyDescent="0.25">
      <c r="A40" s="37"/>
      <c r="B40" s="37"/>
      <c r="C40" s="37"/>
      <c r="D40" s="37"/>
      <c r="E40" s="37"/>
      <c r="F40" s="37"/>
      <c r="I40" s="40">
        <v>45</v>
      </c>
      <c r="J40" s="42" t="s">
        <v>83</v>
      </c>
      <c r="K40" s="40">
        <v>1</v>
      </c>
    </row>
    <row r="41" spans="1:11" ht="15.75" x14ac:dyDescent="0.25">
      <c r="A41" s="37"/>
      <c r="B41" s="37"/>
      <c r="C41" s="37"/>
      <c r="D41" s="37"/>
      <c r="E41" s="37"/>
      <c r="F41" s="37"/>
      <c r="I41" s="40">
        <v>46</v>
      </c>
      <c r="J41" s="42" t="s">
        <v>84</v>
      </c>
      <c r="K41" s="40">
        <v>4</v>
      </c>
    </row>
    <row r="42" spans="1:11" ht="15.75" x14ac:dyDescent="0.25">
      <c r="A42" s="37"/>
      <c r="B42" s="37"/>
      <c r="C42" s="37"/>
      <c r="D42" s="37"/>
      <c r="E42" s="37"/>
      <c r="F42" s="37"/>
      <c r="G42" s="44"/>
      <c r="H42" s="43"/>
      <c r="I42" s="40">
        <v>47</v>
      </c>
      <c r="J42" s="42" t="s">
        <v>83</v>
      </c>
      <c r="K42" s="40">
        <v>1</v>
      </c>
    </row>
    <row r="43" spans="1:11" ht="15.75" x14ac:dyDescent="0.25">
      <c r="A43" s="37"/>
      <c r="B43" s="37"/>
      <c r="C43" s="37"/>
      <c r="D43" s="37"/>
      <c r="E43" s="37"/>
      <c r="F43" s="37"/>
      <c r="G43" s="43"/>
      <c r="H43" s="43"/>
      <c r="I43" s="40">
        <v>48</v>
      </c>
      <c r="J43" s="42" t="s">
        <v>82</v>
      </c>
      <c r="K43" s="40">
        <v>7</v>
      </c>
    </row>
    <row r="44" spans="1:11" ht="15.75" x14ac:dyDescent="0.25">
      <c r="A44" s="37"/>
      <c r="B44" s="37"/>
      <c r="C44" s="37"/>
      <c r="D44" s="37"/>
      <c r="E44" s="37"/>
      <c r="F44" s="37"/>
      <c r="I44" s="40">
        <v>49</v>
      </c>
      <c r="J44" s="42" t="s">
        <v>81</v>
      </c>
      <c r="K44" s="40">
        <v>8</v>
      </c>
    </row>
    <row r="45" spans="1:11" ht="15.75" x14ac:dyDescent="0.25">
      <c r="A45" s="37"/>
      <c r="B45" s="37"/>
      <c r="C45" s="37"/>
      <c r="D45" s="37"/>
      <c r="E45" s="37"/>
      <c r="F45" s="37"/>
      <c r="I45" s="40">
        <v>50</v>
      </c>
      <c r="J45" s="42" t="s">
        <v>71</v>
      </c>
      <c r="K45" s="40">
        <v>5</v>
      </c>
    </row>
    <row r="46" spans="1:11" ht="15.75" x14ac:dyDescent="0.25">
      <c r="A46" s="37"/>
      <c r="B46" s="37"/>
      <c r="C46" s="37"/>
      <c r="D46" s="37"/>
      <c r="E46" s="37"/>
      <c r="F46" s="37"/>
      <c r="I46" s="40">
        <v>51</v>
      </c>
      <c r="J46" s="42" t="s">
        <v>70</v>
      </c>
      <c r="K46" s="40">
        <v>3</v>
      </c>
    </row>
    <row r="47" spans="1:11" ht="15.75" x14ac:dyDescent="0.25">
      <c r="A47" s="37"/>
      <c r="B47" s="37"/>
      <c r="C47" s="37"/>
      <c r="D47" s="37"/>
      <c r="E47" s="37"/>
      <c r="F47" s="37"/>
      <c r="I47" s="40">
        <v>52</v>
      </c>
      <c r="J47" s="42"/>
      <c r="K47" s="40">
        <v>0</v>
      </c>
    </row>
    <row r="48" spans="1:11" ht="15.75" x14ac:dyDescent="0.25">
      <c r="A48" s="37"/>
      <c r="B48" s="37"/>
      <c r="C48" s="37"/>
      <c r="D48" s="37"/>
      <c r="E48" s="37"/>
      <c r="F48" s="37"/>
      <c r="I48" s="40">
        <v>53</v>
      </c>
      <c r="J48" s="42" t="s">
        <v>70</v>
      </c>
      <c r="K48" s="40">
        <v>3</v>
      </c>
    </row>
    <row r="49" spans="1:8" x14ac:dyDescent="0.25">
      <c r="A49" s="37"/>
      <c r="B49" s="37"/>
      <c r="C49" s="37"/>
      <c r="D49" s="37"/>
      <c r="E49" s="37"/>
      <c r="F49" s="37"/>
    </row>
    <row r="50" spans="1:8" x14ac:dyDescent="0.25">
      <c r="A50" s="37"/>
      <c r="B50" s="37"/>
      <c r="C50" s="37"/>
      <c r="D50" s="37"/>
      <c r="E50" s="37"/>
      <c r="F50" s="37"/>
      <c r="H50" s="3" t="s">
        <v>80</v>
      </c>
    </row>
    <row r="51" spans="1:8" x14ac:dyDescent="0.25">
      <c r="H51" t="s">
        <v>79</v>
      </c>
    </row>
    <row r="52" spans="1:8" x14ac:dyDescent="0.25">
      <c r="H52" s="41" t="s">
        <v>78</v>
      </c>
    </row>
    <row r="54" spans="1:8" x14ac:dyDescent="0.25">
      <c r="H54" s="3" t="s">
        <v>77</v>
      </c>
    </row>
    <row r="55" spans="1:8" x14ac:dyDescent="0.25">
      <c r="H55" t="s">
        <v>76</v>
      </c>
    </row>
    <row r="56" spans="1:8" x14ac:dyDescent="0.25">
      <c r="H56" t="s">
        <v>75</v>
      </c>
    </row>
  </sheetData>
  <pageMargins left="0.7" right="0.7" top="0.75" bottom="0.75" header="0.3" footer="0.3"/>
  <pageSetup scale="62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workbookViewId="0">
      <selection activeCell="L13" sqref="L13"/>
    </sheetView>
  </sheetViews>
  <sheetFormatPr defaultRowHeight="15" x14ac:dyDescent="0.25"/>
  <cols>
    <col min="1" max="1" width="11.140625" customWidth="1"/>
  </cols>
  <sheetData>
    <row r="1" spans="1:13" s="3" customFormat="1" x14ac:dyDescent="0.25">
      <c r="A1" s="3" t="s">
        <v>148</v>
      </c>
    </row>
    <row r="2" spans="1:13" ht="15.75" thickBot="1" x14ac:dyDescent="0.3">
      <c r="A2" s="59" t="s">
        <v>123</v>
      </c>
      <c r="B2" s="62">
        <v>1990</v>
      </c>
      <c r="C2" s="61">
        <v>1991</v>
      </c>
      <c r="D2" s="61">
        <v>1992</v>
      </c>
      <c r="E2" s="61">
        <v>1993</v>
      </c>
      <c r="F2" s="61">
        <v>1994</v>
      </c>
      <c r="G2" s="61">
        <v>1995</v>
      </c>
      <c r="H2" s="61">
        <v>1996</v>
      </c>
      <c r="I2" s="61">
        <v>1997</v>
      </c>
      <c r="J2" s="61">
        <v>1998</v>
      </c>
      <c r="K2" s="61">
        <v>1999</v>
      </c>
      <c r="L2" s="61">
        <v>2000</v>
      </c>
      <c r="M2" s="60">
        <v>2001</v>
      </c>
    </row>
    <row r="3" spans="1:13" x14ac:dyDescent="0.25">
      <c r="A3" s="59" t="s">
        <v>122</v>
      </c>
      <c r="B3">
        <v>1480</v>
      </c>
      <c r="C3">
        <v>1686</v>
      </c>
      <c r="D3">
        <v>1613</v>
      </c>
      <c r="E3">
        <v>1283</v>
      </c>
      <c r="F3">
        <v>1392</v>
      </c>
      <c r="G3">
        <v>1416</v>
      </c>
      <c r="H3">
        <v>1396</v>
      </c>
      <c r="I3">
        <v>1443</v>
      </c>
      <c r="J3">
        <v>1496</v>
      </c>
      <c r="K3">
        <v>1747</v>
      </c>
      <c r="L3">
        <v>1825</v>
      </c>
      <c r="M3" s="7">
        <v>1680</v>
      </c>
    </row>
  </sheetData>
  <pageMargins left="0.7" right="0.7" top="0.75" bottom="0.75" header="0.3" footer="0.3"/>
  <pageSetup orientation="landscape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workbookViewId="0">
      <selection activeCell="L16" sqref="L16"/>
    </sheetView>
  </sheetViews>
  <sheetFormatPr defaultRowHeight="15" x14ac:dyDescent="0.25"/>
  <cols>
    <col min="2" max="2" width="17" customWidth="1"/>
    <col min="3" max="3" width="11.85546875" customWidth="1"/>
    <col min="5" max="5" width="4.85546875" customWidth="1"/>
    <col min="6" max="6" width="14.5703125" customWidth="1"/>
    <col min="7" max="7" width="12.28515625" customWidth="1"/>
  </cols>
  <sheetData>
    <row r="1" spans="1:7" x14ac:dyDescent="0.25">
      <c r="A1" s="36" t="s">
        <v>135</v>
      </c>
      <c r="B1" s="49"/>
      <c r="C1" s="37"/>
    </row>
    <row r="3" spans="1:7" x14ac:dyDescent="0.25">
      <c r="B3" s="68" t="s">
        <v>134</v>
      </c>
      <c r="C3" s="68" t="s">
        <v>109</v>
      </c>
      <c r="E3" s="3" t="s">
        <v>119</v>
      </c>
      <c r="F3" s="68" t="s">
        <v>134</v>
      </c>
      <c r="G3" s="68" t="s">
        <v>109</v>
      </c>
    </row>
    <row r="4" spans="1:7" x14ac:dyDescent="0.25">
      <c r="B4" s="37" t="s">
        <v>133</v>
      </c>
      <c r="C4" s="67">
        <v>0.184</v>
      </c>
      <c r="F4" s="37" t="s">
        <v>130</v>
      </c>
      <c r="G4" s="67">
        <v>0.20200000000000001</v>
      </c>
    </row>
    <row r="5" spans="1:7" x14ac:dyDescent="0.25">
      <c r="B5" s="37" t="s">
        <v>132</v>
      </c>
      <c r="C5" s="67">
        <v>0.11600000000000001</v>
      </c>
      <c r="F5" s="37" t="s">
        <v>133</v>
      </c>
      <c r="G5" s="67">
        <v>0.184</v>
      </c>
    </row>
    <row r="6" spans="1:7" x14ac:dyDescent="0.25">
      <c r="B6" s="37" t="s">
        <v>131</v>
      </c>
      <c r="C6" s="67">
        <v>0.115</v>
      </c>
      <c r="F6" s="37" t="s">
        <v>132</v>
      </c>
      <c r="G6" s="67">
        <v>0.11600000000000001</v>
      </c>
    </row>
    <row r="7" spans="1:7" x14ac:dyDescent="0.25">
      <c r="B7" s="37" t="s">
        <v>127</v>
      </c>
      <c r="C7" s="67">
        <v>5.2999999999999999E-2</v>
      </c>
      <c r="F7" s="37" t="s">
        <v>131</v>
      </c>
      <c r="G7" s="67">
        <v>0.115</v>
      </c>
    </row>
    <row r="8" spans="1:7" x14ac:dyDescent="0.25">
      <c r="B8" s="37" t="s">
        <v>124</v>
      </c>
      <c r="C8" s="67">
        <v>8.9999999999999993E-3</v>
      </c>
      <c r="F8" s="37" t="s">
        <v>129</v>
      </c>
      <c r="G8" s="67">
        <v>8.7999999999999995E-2</v>
      </c>
    </row>
    <row r="9" spans="1:7" x14ac:dyDescent="0.25">
      <c r="B9" s="37" t="s">
        <v>130</v>
      </c>
      <c r="C9" s="67">
        <v>0.20200000000000001</v>
      </c>
      <c r="F9" s="37" t="s">
        <v>128</v>
      </c>
      <c r="G9" s="67">
        <v>8.5000000000000006E-2</v>
      </c>
    </row>
    <row r="10" spans="1:7" x14ac:dyDescent="0.25">
      <c r="B10" s="37" t="s">
        <v>129</v>
      </c>
      <c r="C10" s="67">
        <v>8.7999999999999995E-2</v>
      </c>
      <c r="F10" s="37" t="s">
        <v>126</v>
      </c>
      <c r="G10" s="67">
        <v>6.9000000000000006E-2</v>
      </c>
    </row>
    <row r="11" spans="1:7" x14ac:dyDescent="0.25">
      <c r="B11" s="37" t="s">
        <v>128</v>
      </c>
      <c r="C11" s="67">
        <v>8.5000000000000006E-2</v>
      </c>
      <c r="F11" s="37" t="s">
        <v>127</v>
      </c>
      <c r="G11" s="67">
        <v>5.2999999999999999E-2</v>
      </c>
    </row>
    <row r="12" spans="1:7" x14ac:dyDescent="0.25">
      <c r="B12" s="37" t="s">
        <v>126</v>
      </c>
      <c r="C12" s="67">
        <v>6.9000000000000006E-2</v>
      </c>
      <c r="F12" s="66" t="s">
        <v>125</v>
      </c>
      <c r="G12" s="65">
        <v>3.7999999999999999E-2</v>
      </c>
    </row>
    <row r="13" spans="1:7" x14ac:dyDescent="0.25">
      <c r="B13" s="64" t="s">
        <v>125</v>
      </c>
      <c r="C13" s="63">
        <v>3.7999999999999999E-2</v>
      </c>
      <c r="F13" s="64" t="s">
        <v>124</v>
      </c>
      <c r="G13" s="63">
        <v>8.9999999999999993E-3</v>
      </c>
    </row>
  </sheetData>
  <pageMargins left="0.7" right="0.7" top="0.75" bottom="0.75" header="0.3" footer="0.3"/>
  <pageSetup scale="97" orientation="landscape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D27" sqref="D26:D27"/>
    </sheetView>
  </sheetViews>
  <sheetFormatPr defaultRowHeight="15" x14ac:dyDescent="0.25"/>
  <sheetData>
    <row r="1" spans="1:4" x14ac:dyDescent="0.25">
      <c r="A1" s="36" t="s">
        <v>147</v>
      </c>
    </row>
    <row r="3" spans="1:4" x14ac:dyDescent="0.25">
      <c r="A3" s="76" t="s">
        <v>146</v>
      </c>
    </row>
    <row r="5" spans="1:4" x14ac:dyDescent="0.25">
      <c r="C5" s="75" t="s">
        <v>145</v>
      </c>
      <c r="D5" s="75" t="s">
        <v>144</v>
      </c>
    </row>
    <row r="6" spans="1:4" x14ac:dyDescent="0.25">
      <c r="C6" s="74" t="s">
        <v>143</v>
      </c>
      <c r="D6" s="73">
        <v>0.23599999999999999</v>
      </c>
    </row>
    <row r="7" spans="1:4" x14ac:dyDescent="0.25">
      <c r="C7" s="74" t="s">
        <v>142</v>
      </c>
      <c r="D7" s="73">
        <v>0.20599999999999999</v>
      </c>
    </row>
    <row r="8" spans="1:4" x14ac:dyDescent="0.25">
      <c r="C8" s="74" t="s">
        <v>141</v>
      </c>
      <c r="D8" s="73">
        <v>0.14299999999999999</v>
      </c>
    </row>
    <row r="9" spans="1:4" x14ac:dyDescent="0.25">
      <c r="C9" s="74" t="s">
        <v>140</v>
      </c>
      <c r="D9" s="73">
        <v>7.1999999999999995E-2</v>
      </c>
    </row>
    <row r="10" spans="1:4" x14ac:dyDescent="0.25">
      <c r="C10" s="74" t="s">
        <v>139</v>
      </c>
      <c r="D10" s="73">
        <v>0.06</v>
      </c>
    </row>
    <row r="11" spans="1:4" x14ac:dyDescent="0.25">
      <c r="C11" s="74" t="s">
        <v>138</v>
      </c>
      <c r="D11" s="73">
        <v>5.8999999999999997E-2</v>
      </c>
    </row>
    <row r="12" spans="1:4" x14ac:dyDescent="0.25">
      <c r="C12" s="72" t="s">
        <v>137</v>
      </c>
      <c r="D12" s="71">
        <v>0.224</v>
      </c>
    </row>
    <row r="13" spans="1:4" x14ac:dyDescent="0.25">
      <c r="C13" s="70" t="s">
        <v>136</v>
      </c>
      <c r="D13" s="69">
        <f>SUM(D6:D12)</f>
        <v>0.99999999999999978</v>
      </c>
    </row>
    <row r="14" spans="1:4" x14ac:dyDescent="0.25">
      <c r="C14" s="37"/>
      <c r="D14" s="37"/>
    </row>
  </sheetData>
  <pageMargins left="0.7" right="0.7" top="0.75" bottom="0.75" header="0.3" footer="0.3"/>
  <pageSetup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Q1 </vt:lpstr>
      <vt:lpstr>Q5</vt:lpstr>
      <vt:lpstr>Q17</vt:lpstr>
      <vt:lpstr>Q23</vt:lpstr>
      <vt:lpstr>Q24</vt:lpstr>
      <vt:lpstr>Q25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Miriam</dc:creator>
  <cp:lastModifiedBy>Miriam</cp:lastModifiedBy>
  <cp:lastPrinted>2015-01-27T18:33:16Z</cp:lastPrinted>
  <dcterms:created xsi:type="dcterms:W3CDTF">2015-01-27T14:59:56Z</dcterms:created>
  <dcterms:modified xsi:type="dcterms:W3CDTF">2015-01-27T18:34:08Z</dcterms:modified>
</cp:coreProperties>
</file>