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8" windowWidth="16608" windowHeight="7992" activeTab="3"/>
  </bookViews>
  <sheets>
    <sheet name="Budget for Grant" sheetId="2" r:id="rId1"/>
    <sheet name="Expenses of Institution" sheetId="1" r:id="rId2"/>
    <sheet name="Monthly Income" sheetId="4" r:id="rId3"/>
    <sheet name="Expense Chart" sheetId="5" r:id="rId4"/>
  </sheets>
  <calcPr calcId="145621"/>
</workbook>
</file>

<file path=xl/calcChain.xml><?xml version="1.0" encoding="utf-8"?>
<calcChain xmlns="http://schemas.openxmlformats.org/spreadsheetml/2006/main">
  <c r="C16" i="2" l="1"/>
  <c r="D16" i="2"/>
  <c r="E16" i="2"/>
  <c r="F16" i="2"/>
  <c r="G16" i="2"/>
  <c r="H16" i="2"/>
  <c r="I16" i="2"/>
  <c r="J16" i="2"/>
  <c r="K16" i="2"/>
  <c r="L16" i="2"/>
  <c r="M16" i="2"/>
  <c r="B16" i="2"/>
  <c r="C20" i="1" l="1"/>
  <c r="D20" i="1"/>
  <c r="E20" i="1"/>
  <c r="F20" i="1"/>
  <c r="G20" i="1"/>
  <c r="H20" i="1"/>
  <c r="I20" i="1"/>
  <c r="J20" i="1"/>
  <c r="K20" i="1"/>
  <c r="L20" i="1"/>
  <c r="M20" i="1"/>
  <c r="B20" i="1"/>
  <c r="C19" i="1"/>
  <c r="D19" i="1"/>
  <c r="D21" i="1" s="1"/>
  <c r="E19" i="1"/>
  <c r="E21" i="1" s="1"/>
  <c r="F19" i="1"/>
  <c r="F21" i="1" s="1"/>
  <c r="G19" i="1"/>
  <c r="H19" i="1"/>
  <c r="H21" i="1" s="1"/>
  <c r="I19" i="1"/>
  <c r="I21" i="1" s="1"/>
  <c r="J19" i="1"/>
  <c r="J21" i="1" s="1"/>
  <c r="K19" i="1"/>
  <c r="L19" i="1"/>
  <c r="L21" i="1" s="1"/>
  <c r="M19" i="1"/>
  <c r="M21" i="1" s="1"/>
  <c r="B19" i="1"/>
  <c r="B21" i="1" s="1"/>
  <c r="C29" i="1"/>
  <c r="D29" i="1"/>
  <c r="E29" i="1"/>
  <c r="F29" i="1"/>
  <c r="G29" i="1"/>
  <c r="H29" i="1"/>
  <c r="I29" i="1"/>
  <c r="J29" i="1"/>
  <c r="K29" i="1"/>
  <c r="L29" i="1"/>
  <c r="M29" i="1"/>
  <c r="B29" i="1"/>
  <c r="C28" i="1"/>
  <c r="D28" i="1"/>
  <c r="E28" i="1"/>
  <c r="F28" i="1"/>
  <c r="G28" i="1"/>
  <c r="H28" i="1"/>
  <c r="I28" i="1"/>
  <c r="J28" i="1"/>
  <c r="K28" i="1"/>
  <c r="L28" i="1"/>
  <c r="M28" i="1"/>
  <c r="B28" i="1"/>
  <c r="C27" i="1"/>
  <c r="D27" i="1"/>
  <c r="E27" i="1"/>
  <c r="F27" i="1"/>
  <c r="G27" i="1"/>
  <c r="H27" i="1"/>
  <c r="I27" i="1"/>
  <c r="J27" i="1"/>
  <c r="K27" i="1"/>
  <c r="L27" i="1"/>
  <c r="M27" i="1"/>
  <c r="B27" i="1"/>
  <c r="C21" i="1"/>
  <c r="K21" i="1"/>
  <c r="G21" i="1" l="1"/>
  <c r="N21" i="1" s="1"/>
  <c r="N20" i="1"/>
  <c r="N19" i="1"/>
  <c r="C16" i="1" l="1"/>
  <c r="C22" i="1" s="1"/>
  <c r="C24" i="1" s="1"/>
  <c r="D16" i="1"/>
  <c r="D22" i="1" s="1"/>
  <c r="D24" i="1" s="1"/>
  <c r="E16" i="1"/>
  <c r="E22" i="1" s="1"/>
  <c r="E24" i="1" s="1"/>
  <c r="F16" i="1"/>
  <c r="F22" i="1" s="1"/>
  <c r="F24" i="1" s="1"/>
  <c r="G16" i="1"/>
  <c r="G22" i="1" s="1"/>
  <c r="G24" i="1" s="1"/>
  <c r="H16" i="1"/>
  <c r="H22" i="1" s="1"/>
  <c r="H24" i="1" s="1"/>
  <c r="I16" i="1"/>
  <c r="I22" i="1" s="1"/>
  <c r="I24" i="1" s="1"/>
  <c r="J16" i="1"/>
  <c r="J22" i="1" s="1"/>
  <c r="J24" i="1" s="1"/>
  <c r="K16" i="1"/>
  <c r="K22" i="1" s="1"/>
  <c r="K24" i="1" s="1"/>
  <c r="L16" i="1"/>
  <c r="L22" i="1" s="1"/>
  <c r="L24" i="1" s="1"/>
  <c r="M16" i="1"/>
  <c r="M22" i="1" s="1"/>
  <c r="M24" i="1" s="1"/>
  <c r="B16" i="1"/>
  <c r="B22" i="1" s="1"/>
  <c r="B24" i="1" s="1"/>
  <c r="N10" i="1"/>
  <c r="N11" i="1"/>
  <c r="N12" i="1"/>
  <c r="N13" i="1"/>
  <c r="N14" i="1"/>
  <c r="N15" i="1"/>
  <c r="N9" i="1"/>
  <c r="N8" i="1"/>
  <c r="N16" i="1" s="1"/>
  <c r="N22" i="1" s="1"/>
  <c r="N24" i="1" s="1"/>
</calcChain>
</file>

<file path=xl/sharedStrings.xml><?xml version="1.0" encoding="utf-8"?>
<sst xmlns="http://schemas.openxmlformats.org/spreadsheetml/2006/main" count="59" uniqueCount="45">
  <si>
    <t>Expense Section</t>
  </si>
  <si>
    <t>January</t>
  </si>
  <si>
    <t xml:space="preserve">February 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</si>
  <si>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</si>
  <si>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</si>
  <si>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</si>
  <si>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</si>
  <si>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</si>
  <si>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</si>
  <si>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</si>
  <si>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</si>
  <si>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</si>
  <si>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</si>
  <si>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Rent</t>
  </si>
  <si>
    <t>Food</t>
  </si>
  <si>
    <t>Phone</t>
  </si>
  <si>
    <t>Total Expenses</t>
  </si>
  <si>
    <t>Gross Pay</t>
  </si>
  <si>
    <t>Excess/Loss</t>
  </si>
  <si>
    <t>Account Balance</t>
  </si>
  <si>
    <t xml:space="preserve">Tax &amp; Deductions </t>
  </si>
  <si>
    <t>Average Expenses</t>
  </si>
  <si>
    <t>Highest Expense</t>
  </si>
  <si>
    <t>Lowest Expense</t>
  </si>
  <si>
    <t>Expenses</t>
  </si>
  <si>
    <t>Proposal Development</t>
  </si>
  <si>
    <t>Transportation</t>
  </si>
  <si>
    <t>Materials</t>
  </si>
  <si>
    <t>Proposal Preparation</t>
  </si>
  <si>
    <t>Research Cost</t>
  </si>
  <si>
    <t>Copy Right</t>
  </si>
  <si>
    <t>Insurance</t>
  </si>
  <si>
    <t>Monthly  Expenses for Institusion</t>
  </si>
  <si>
    <t>Utiliities</t>
  </si>
  <si>
    <t>Workers</t>
  </si>
  <si>
    <t>Software Upgrade</t>
  </si>
  <si>
    <t>Internet</t>
  </si>
  <si>
    <t xml:space="preserve">Car Expenses </t>
  </si>
  <si>
    <t>TOTAL</t>
  </si>
  <si>
    <t>IF GRANT IS APPROVE IMCOME OF THE INSTITUTISION</t>
  </si>
  <si>
    <t>Donations</t>
  </si>
  <si>
    <t>Total Income</t>
  </si>
  <si>
    <t>Grant Expectation</t>
  </si>
  <si>
    <t>Budget for Anti-Bullying Grant</t>
  </si>
  <si>
    <t>Seminars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</si>
</sst>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"/>
    <numFmt numFmtId="165" formatCode="[$-F800]dddd\,\ mmmm\ dd\,\ yyyy"/>
  </numFmts>
  <fonts count="26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9" tint="-0.499984740745262"/>
      <name val="Arial Black"/>
      <family val="2"/>
    </font>
    <font>
      <b/>
      <sz val="13"/>
      <color theme="9" tint="-0.499984740745262"/>
      <name val="Arial Black"/>
      <family val="2"/>
    </font>
    <font>
      <sz val="12"/>
      <color theme="1"/>
      <name val="Arial"/>
      <family val="2"/>
    </font>
    <font>
      <b/>
      <sz val="14"/>
      <color theme="0"/>
      <name val="Arial"/>
      <family val="2"/>
    </font>
    <font>
      <sz val="11"/>
      <color theme="1"/>
      <name val="Arial"/>
      <family val="2"/>
    </font>
    <font>
      <b/>
      <sz val="12"/>
      <color theme="0"/>
      <name val="Arial"/>
      <family val="2"/>
    </font>
    <font>
      <sz val="22"/>
      <color theme="1"/>
      <name val="Arial"/>
      <family val="2"/>
    </font>
    <font>
      <b/>
      <sz val="12"/>
      <color theme="1"/>
      <name val="Arial"/>
      <family val="2"/>
    </font>
    <font>
      <b/>
      <sz val="11"/>
      <color rgb="FFFF0000"/>
      <name val="Arial"/>
      <family val="2"/>
    </font>
    <font>
      <b/>
      <sz val="11"/>
      <color rgb="FF002060"/>
      <name val="Arial"/>
      <family val="2"/>
    </font>
    <font>
      <b/>
      <sz val="12"/>
      <color rgb="FFFFFF00"/>
      <name val="Arial"/>
      <family val="2"/>
    </font>
    <font>
      <b/>
      <sz val="12"/>
      <color rgb="FFFF0000"/>
      <name val="Arial"/>
      <family val="2"/>
    </font>
    <font>
      <b/>
      <sz val="12"/>
      <color rgb="FF0070C0"/>
      <name val="Arial"/>
      <family val="2"/>
    </font>
    <font>
      <b/>
      <sz val="11"/>
      <color rgb="FFFFFF00"/>
      <name val="Arial Black"/>
      <family val="2"/>
    </font>
    <font>
      <b/>
      <sz val="13"/>
      <color rgb="FFFFFF00"/>
      <name val="Arial Black"/>
      <family val="2"/>
    </font>
    <font>
      <sz val="12"/>
      <color rgb="FFFFFF00"/>
      <name val="Arial"/>
      <family val="2"/>
    </font>
    <font>
      <b/>
      <sz val="18"/>
      <color theme="1"/>
      <name val="Arial"/>
      <family val="2"/>
    </font>
    <font>
      <sz val="18"/>
      <color rgb="FFFF0000"/>
      <name val="Arial Black"/>
      <family val="2"/>
    </font>
    <font>
      <b/>
      <i/>
      <sz val="11"/>
      <color theme="1"/>
      <name val="Arial"/>
      <family val="2"/>
    </font>
    <font>
      <b/>
      <i/>
      <sz val="12"/>
      <color theme="1"/>
      <name val="Arial"/>
      <family val="2"/>
    </font>
    <font>
      <u/>
      <sz val="13"/>
      <color theme="1"/>
      <name val="Arial"/>
      <family val="2"/>
    </font>
    <font>
      <b/>
      <u/>
      <sz val="14"/>
      <color theme="1"/>
      <name val="Times New Roman"/>
      <family val="1"/>
    </font>
    <font>
      <b/>
      <u/>
      <sz val="16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D2DB6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/>
    <xf numFmtId="0" fontId="0" fillId="4" borderId="0" xfId="0" applyFill="1"/>
    <xf numFmtId="0" fontId="3" fillId="9" borderId="0" xfId="0" applyFont="1" applyFill="1"/>
    <xf numFmtId="0" fontId="3" fillId="7" borderId="0" xfId="0" applyFont="1" applyFill="1"/>
    <xf numFmtId="0" fontId="4" fillId="9" borderId="0" xfId="0" applyFont="1" applyFill="1"/>
    <xf numFmtId="164" fontId="5" fillId="9" borderId="0" xfId="0" applyNumberFormat="1" applyFont="1" applyFill="1"/>
    <xf numFmtId="164" fontId="5" fillId="7" borderId="0" xfId="0" applyNumberFormat="1" applyFont="1" applyFill="1"/>
    <xf numFmtId="0" fontId="7" fillId="2" borderId="0" xfId="0" applyFont="1" applyFill="1"/>
    <xf numFmtId="0" fontId="8" fillId="2" borderId="0" xfId="0" applyFont="1" applyFill="1"/>
    <xf numFmtId="164" fontId="10" fillId="9" borderId="0" xfId="0" applyNumberFormat="1" applyFont="1" applyFill="1"/>
    <xf numFmtId="164" fontId="5" fillId="12" borderId="0" xfId="0" applyNumberFormat="1" applyFont="1" applyFill="1"/>
    <xf numFmtId="0" fontId="7" fillId="11" borderId="0" xfId="0" applyFont="1" applyFill="1"/>
    <xf numFmtId="164" fontId="5" fillId="11" borderId="0" xfId="0" applyNumberFormat="1" applyFont="1" applyFill="1"/>
    <xf numFmtId="0" fontId="5" fillId="11" borderId="0" xfId="0" applyFont="1" applyFill="1"/>
    <xf numFmtId="0" fontId="11" fillId="0" borderId="0" xfId="0" applyFont="1"/>
    <xf numFmtId="9" fontId="5" fillId="0" borderId="0" xfId="0" applyNumberFormat="1" applyFont="1"/>
    <xf numFmtId="0" fontId="5" fillId="0" borderId="0" xfId="0" applyFont="1"/>
    <xf numFmtId="0" fontId="12" fillId="5" borderId="0" xfId="0" applyFont="1" applyFill="1"/>
    <xf numFmtId="164" fontId="5" fillId="5" borderId="0" xfId="0" applyNumberFormat="1" applyFont="1" applyFill="1"/>
    <xf numFmtId="0" fontId="12" fillId="13" borderId="0" xfId="0" applyFont="1" applyFill="1"/>
    <xf numFmtId="164" fontId="5" fillId="13" borderId="0" xfId="0" applyNumberFormat="1" applyFont="1" applyFill="1"/>
    <xf numFmtId="164" fontId="14" fillId="2" borderId="0" xfId="0" applyNumberFormat="1" applyFont="1" applyFill="1"/>
    <xf numFmtId="165" fontId="1" fillId="10" borderId="0" xfId="0" applyNumberFormat="1" applyFont="1" applyFill="1"/>
    <xf numFmtId="0" fontId="0" fillId="0" borderId="0" xfId="0"/>
    <xf numFmtId="0" fontId="3" fillId="9" borderId="0" xfId="0" applyFont="1" applyFill="1"/>
    <xf numFmtId="0" fontId="3" fillId="7" borderId="0" xfId="0" applyFont="1" applyFill="1"/>
    <xf numFmtId="164" fontId="5" fillId="9" borderId="0" xfId="0" applyNumberFormat="1" applyFont="1" applyFill="1"/>
    <xf numFmtId="164" fontId="5" fillId="7" borderId="0" xfId="0" applyNumberFormat="1" applyFont="1" applyFill="1"/>
    <xf numFmtId="0" fontId="8" fillId="2" borderId="0" xfId="0" applyFont="1" applyFill="1"/>
    <xf numFmtId="164" fontId="10" fillId="9" borderId="0" xfId="0" applyNumberFormat="1" applyFont="1" applyFill="1"/>
    <xf numFmtId="0" fontId="7" fillId="12" borderId="0" xfId="0" applyFont="1" applyFill="1"/>
    <xf numFmtId="164" fontId="5" fillId="12" borderId="0" xfId="0" applyNumberFormat="1" applyFont="1" applyFill="1"/>
    <xf numFmtId="0" fontId="7" fillId="11" borderId="0" xfId="0" applyFont="1" applyFill="1"/>
    <xf numFmtId="164" fontId="5" fillId="11" borderId="0" xfId="0" applyNumberFormat="1" applyFont="1" applyFill="1"/>
    <xf numFmtId="164" fontId="5" fillId="5" borderId="0" xfId="0" applyNumberFormat="1" applyFont="1" applyFill="1"/>
    <xf numFmtId="164" fontId="5" fillId="13" borderId="0" xfId="0" applyNumberFormat="1" applyFont="1" applyFill="1"/>
    <xf numFmtId="164" fontId="14" fillId="2" borderId="0" xfId="0" applyNumberFormat="1" applyFont="1" applyFill="1"/>
    <xf numFmtId="0" fontId="15" fillId="5" borderId="0" xfId="0" applyFont="1" applyFill="1"/>
    <xf numFmtId="0" fontId="16" fillId="15" borderId="0" xfId="0" applyFont="1" applyFill="1"/>
    <xf numFmtId="0" fontId="16" fillId="16" borderId="0" xfId="0" applyFont="1" applyFill="1"/>
    <xf numFmtId="0" fontId="17" fillId="17" borderId="0" xfId="0" applyFont="1" applyFill="1"/>
    <xf numFmtId="164" fontId="18" fillId="15" borderId="0" xfId="0" applyNumberFormat="1" applyFont="1" applyFill="1"/>
    <xf numFmtId="164" fontId="18" fillId="16" borderId="0" xfId="0" applyNumberFormat="1" applyFont="1" applyFill="1"/>
    <xf numFmtId="164" fontId="13" fillId="17" borderId="0" xfId="0" applyNumberFormat="1" applyFont="1" applyFill="1"/>
    <xf numFmtId="164" fontId="13" fillId="18" borderId="0" xfId="0" applyNumberFormat="1" applyFont="1" applyFill="1"/>
    <xf numFmtId="0" fontId="21" fillId="11" borderId="0" xfId="0" applyFont="1" applyFill="1"/>
    <xf numFmtId="164" fontId="22" fillId="11" borderId="0" xfId="0" applyNumberFormat="1" applyFont="1" applyFill="1"/>
    <xf numFmtId="0" fontId="23" fillId="9" borderId="0" xfId="0" applyFont="1" applyFill="1"/>
    <xf numFmtId="0" fontId="0" fillId="0" borderId="0" xfId="0" applyFont="1"/>
    <xf numFmtId="0" fontId="24" fillId="19" borderId="0" xfId="0" applyFont="1" applyFill="1"/>
    <xf numFmtId="164" fontId="5" fillId="21" borderId="0" xfId="0" applyNumberFormat="1" applyFont="1" applyFill="1"/>
    <xf numFmtId="0" fontId="25" fillId="5" borderId="0" xfId="0" applyFont="1" applyFill="1"/>
    <xf numFmtId="0" fontId="2" fillId="20" borderId="0" xfId="0" applyFont="1" applyFill="1"/>
    <xf numFmtId="165" fontId="20" fillId="7" borderId="0" xfId="0" applyNumberFormat="1" applyFont="1" applyFill="1" applyAlignment="1">
      <alignment horizontal="center"/>
    </xf>
    <xf numFmtId="0" fontId="0" fillId="14" borderId="0" xfId="0" applyFill="1"/>
    <xf numFmtId="0" fontId="19" fillId="6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9" fillId="8" borderId="0" xfId="0" applyFont="1" applyFill="1" applyAlignment="1">
      <alignment horizontal="center"/>
    </xf>
    <xf numFmtId="0" fontId="0" fillId="6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D2DB63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chartsheet" Target="chartsheets/sheet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hartsheet" Target="chartsheets/sheet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title>
      <c:tx>
        <c:rich>
          <a:bodyPr/>
          <a:lstStyle/>
          <a:p>
            <a:pPr>
              <a:defRPr sz="1800"/>
            </a:pPr>
            <a:r>
              <a:rPr lang="en-US" sz="1800"/>
              <a:t>Expense Percentage in a Year</a:t>
            </a:r>
            <a:endParaRPr lang="en-CA" sz="1800"/>
          </a:p>
        </c:rich>
      </c:tx>
      <c:layout>
        <c:manualLayout>
          <c:xMode val="edge"/>
          <c:yMode val="edge"/>
          <c:x val="0.25838094624520541"/>
          <c:y val="1.5166290614311203E-2"/>
        </c:manualLayout>
      </c:layout>
      <c:overlay val="0"/>
      <c:spPr>
        <a:gradFill rotWithShape="1">
          <a:gsLst>
            <a:gs pos="0">
              <a:schemeClr val="accent1">
                <a:shade val="51000"/>
                <a:satMod val="130000"/>
              </a:schemeClr>
            </a:gs>
            <a:gs pos="80000">
              <a:schemeClr val="accent1">
                <a:shade val="93000"/>
                <a:satMod val="130000"/>
              </a:schemeClr>
            </a:gs>
            <a:gs pos="100000">
              <a:schemeClr val="accent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accent1">
              <a:shade val="95000"/>
              <a:satMod val="105000"/>
            </a:schemeClr>
          </a:solidFill>
          <a:prstDash val="solid"/>
        </a:ln>
        <a:effectLst>
          <a:glow rad="228600">
            <a:schemeClr val="accent1">
              <a:satMod val="175000"/>
              <a:alpha val="40000"/>
            </a:schemeClr>
          </a:glow>
          <a:outerShdw blurRad="40000" dist="23000" dir="5400000" rotWithShape="0">
            <a:srgbClr val="000000">
              <a:alpha val="35000"/>
            </a:srgbClr>
          </a:outerShdw>
        </a:effectLst>
      </c:spPr>
    </c:title>
    <c:autoTitleDeleted val="0"/>
    <c:plotArea>
      <c:layout/>
      <c:pieChart>
        <c:varyColors val="1"/>
        <c:ser>
          <c:idx val="0"/>
          <c:order val="0"/>
          <c:dLbls>
            <c:dLbl>
              <c:idx val="4"/>
              <c:layout>
                <c:manualLayout>
                  <c:x val="-9.4897814506002251E-2"/>
                  <c:y val="0.15295837008471871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5"/>
              <c:layout>
                <c:manualLayout>
                  <c:x val="-0.12436086850205989"/>
                  <c:y val="8.5632459396735167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6"/>
              <c:layout>
                <c:manualLayout>
                  <c:x val="-0.18320556847755889"/>
                  <c:y val="2.0418365112086054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dLbl>
              <c:idx val="7"/>
              <c:layout>
                <c:manualLayout>
                  <c:x val="0.2368577532217977"/>
                  <c:y val="3.6885135291671721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spPr>
              <a:solidFill>
                <a:schemeClr val="accent5"/>
              </a:solidFill>
              <a:ln w="38100" cap="flat" cmpd="sng" algn="ctr">
                <a:solidFill>
                  <a:schemeClr val="lt1"/>
                </a:solidFill>
                <a:prstDash val="solid"/>
              </a:ln>
              <a:effectLst>
                <a:glow rad="228600">
                  <a:schemeClr val="accent1">
                    <a:satMod val="175000"/>
                    <a:alpha val="40000"/>
                  </a:schemeClr>
                </a:glow>
                <a:outerShdw blurRad="40000" dist="20000" dir="5400000" rotWithShape="0">
                  <a:srgbClr val="000000">
                    <a:alpha val="38000"/>
                  </a:srgbClr>
                </a:outerShdw>
              </a:effectLst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38100">
                  <a:gradFill>
                    <a:gsLst>
                      <a:gs pos="0">
                        <a:schemeClr val="accent1">
                          <a:tint val="66000"/>
                          <a:satMod val="160000"/>
                        </a:schemeClr>
                      </a:gs>
                      <a:gs pos="50000">
                        <a:schemeClr val="accent1">
                          <a:tint val="44500"/>
                          <a:satMod val="160000"/>
                        </a:schemeClr>
                      </a:gs>
                      <a:gs pos="100000">
                        <a:schemeClr val="accent1">
                          <a:tint val="23500"/>
                          <a:satMod val="160000"/>
                        </a:schemeClr>
                      </a:gs>
                    </a:gsLst>
                    <a:lin ang="5400000" scaled="0"/>
                  </a:gradFill>
                  <a:tailEnd type="stealth"/>
                </a:ln>
              </c:spPr>
            </c:leaderLines>
          </c:dLbls>
          <c:cat>
            <c:strRef>
              <c:f>'Expenses of Institution'!$A$8:$A$15</c:f>
              <c:strCache>
                <c:ptCount val="8"/>
                <c:pt idx="0">
                  <c:v>Rent</c:v>
                </c:pt>
                <c:pt idx="1">
                  <c:v>Insurance</c:v>
                </c:pt>
                <c:pt idx="2">
                  <c:v>Utiliities</c:v>
                </c:pt>
                <c:pt idx="3">
                  <c:v>Workers</c:v>
                </c:pt>
                <c:pt idx="4">
                  <c:v>Internet</c:v>
                </c:pt>
                <c:pt idx="5">
                  <c:v>Phone</c:v>
                </c:pt>
                <c:pt idx="6">
                  <c:v>Car Expenses </c:v>
                </c:pt>
                <c:pt idx="7">
                  <c:v>Software Upgrade</c:v>
                </c:pt>
              </c:strCache>
            </c:strRef>
          </c:cat>
          <c:val>
            <c:numRef>
              <c:f>'Expenses of Institution'!$N$8:$N$15</c:f>
              <c:numCache>
                <c:formatCode>"$"#,##0</c:formatCode>
                <c:ptCount val="8"/>
                <c:pt idx="0">
                  <c:v>18000</c:v>
                </c:pt>
                <c:pt idx="1">
                  <c:v>1440</c:v>
                </c:pt>
                <c:pt idx="2">
                  <c:v>9600</c:v>
                </c:pt>
                <c:pt idx="3">
                  <c:v>1800</c:v>
                </c:pt>
                <c:pt idx="4">
                  <c:v>879</c:v>
                </c:pt>
                <c:pt idx="5">
                  <c:v>600</c:v>
                </c:pt>
                <c:pt idx="6">
                  <c:v>1200</c:v>
                </c:pt>
                <c:pt idx="7">
                  <c:v>635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70235643704192752"/>
          <c:y val="0.28207819739440876"/>
          <c:w val="0.21652253364184484"/>
          <c:h val="0.51324924759674062"/>
        </c:manualLayout>
      </c:layout>
      <c:overlay val="0"/>
      <c:spPr>
        <a:gradFill rotWithShape="1">
          <a:gsLst>
            <a:gs pos="0">
              <a:schemeClr val="accent5">
                <a:shade val="51000"/>
                <a:satMod val="130000"/>
              </a:schemeClr>
            </a:gs>
            <a:gs pos="80000">
              <a:schemeClr val="accent5">
                <a:shade val="93000"/>
                <a:satMod val="130000"/>
              </a:schemeClr>
            </a:gs>
            <a:gs pos="100000">
              <a:schemeClr val="accent5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accent5">
              <a:shade val="95000"/>
              <a:satMod val="105000"/>
            </a:schemeClr>
          </a:solidFill>
          <a:prstDash val="solid"/>
        </a:ln>
        <a:effectLst>
          <a:glow rad="228600">
            <a:schemeClr val="accent1">
              <a:satMod val="175000"/>
              <a:alpha val="40000"/>
            </a:schemeClr>
          </a:glow>
          <a:outerShdw blurRad="40000" dist="23000" dir="5400000" rotWithShape="0">
            <a:srgbClr val="000000">
              <a:alpha val="35000"/>
            </a:srgbClr>
          </a:outerShdw>
        </a:effectLst>
      </c:spPr>
    </c:legend>
    <c:plotVisOnly val="1"/>
    <c:dispBlanksAs val="gap"/>
    <c:showDLblsOverMax val="0"/>
  </c:chart>
  <c:spPr>
    <a:gradFill>
      <a:gsLst>
        <a:gs pos="0">
          <a:srgbClr val="000082"/>
        </a:gs>
        <a:gs pos="13000">
          <a:srgbClr val="0047FF"/>
        </a:gs>
        <a:gs pos="28000">
          <a:srgbClr val="000082"/>
        </a:gs>
        <a:gs pos="42999">
          <a:srgbClr val="0047FF"/>
        </a:gs>
        <a:gs pos="58000">
          <a:srgbClr val="000082"/>
        </a:gs>
        <a:gs pos="72000">
          <a:srgbClr val="0047FF"/>
        </a:gs>
        <a:gs pos="87000">
          <a:srgbClr val="000082"/>
        </a:gs>
        <a:gs pos="100000">
          <a:srgbClr val="0047FF"/>
        </a:gs>
      </a:gsLst>
      <a:lin ang="2700000" scaled="0"/>
    </a:gradFill>
  </c:spPr>
  <c:txPr>
    <a:bodyPr/>
    <a:lstStyle/>
    <a:p>
      <a:pPr>
        <a:defRPr sz="1200">
          <a:solidFill>
            <a:srgbClr val="FFFF00"/>
          </a:solidFill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111" l="0.70000000000000062" r="0.70000000000000062" t="0.75000000000000111" header="0.30000000000000032" footer="0.30000000000000032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chart>
    <c:title>
      <c:tx>
        <c:rich>
          <a:bodyPr/>
          <a:lstStyle/>
          <a:p>
            <a:pPr>
              <a:defRPr sz="2800">
                <a:latin typeface="Arial" pitchFamily="34" charset="0"/>
                <a:cs typeface="Arial" pitchFamily="34" charset="0"/>
              </a:defRPr>
            </a:pPr>
            <a:r>
              <a:rPr lang="en-CA" sz="2800">
                <a:latin typeface="Arial" pitchFamily="34" charset="0"/>
                <a:cs typeface="Arial" pitchFamily="34" charset="0"/>
              </a:rPr>
              <a:t>Monthly Income</a:t>
            </a:r>
          </a:p>
        </c:rich>
      </c:tx>
      <c:layout/>
      <c:overlay val="1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3134507286574509"/>
          <c:y val="0.15741248686981099"/>
          <c:w val="0.84277464674369484"/>
          <c:h val="0.83057309162654069"/>
        </c:manualLayout>
      </c:layout>
      <c:pie3DChart>
        <c:varyColors val="1"/>
        <c:ser>
          <c:idx val="0"/>
          <c:order val="0"/>
          <c:spPr>
            <a:gradFill>
              <a:gsLst>
                <a:gs pos="0">
                  <a:srgbClr val="FFFF00">
                    <a:alpha val="94000"/>
                  </a:srgbClr>
                </a:gs>
                <a:gs pos="13000">
                  <a:srgbClr val="0047FF"/>
                </a:gs>
                <a:gs pos="28000">
                  <a:srgbClr val="000082"/>
                </a:gs>
                <a:gs pos="42999">
                  <a:srgbClr val="0047FF"/>
                </a:gs>
                <a:gs pos="58000">
                  <a:srgbClr val="000082"/>
                </a:gs>
                <a:gs pos="72000">
                  <a:srgbClr val="0047FF"/>
                </a:gs>
                <a:gs pos="87000">
                  <a:srgbClr val="000082"/>
                </a:gs>
                <a:gs pos="100000">
                  <a:srgbClr val="0047FF"/>
                </a:gs>
              </a:gsLst>
              <a:lin ang="5400000" scaled="0"/>
            </a:gradFill>
          </c:spPr>
          <c:dPt>
            <c:idx val="0"/>
            <c:bubble3D val="0"/>
            <c:explosion val="16"/>
          </c:dPt>
          <c:dPt>
            <c:idx val="4"/>
            <c:bubble3D val="0"/>
            <c:explosion val="35"/>
          </c:dPt>
          <c:dPt>
            <c:idx val="5"/>
            <c:bubble3D val="0"/>
            <c:explosion val="28"/>
          </c:dPt>
          <c:dPt>
            <c:idx val="6"/>
            <c:bubble3D val="0"/>
            <c:explosion val="21"/>
          </c:dPt>
          <c:dPt>
            <c:idx val="7"/>
            <c:bubble3D val="0"/>
            <c:explosion val="24"/>
          </c:dPt>
          <c:dLbls>
            <c:spPr>
              <a:noFill/>
              <a:ln>
                <a:noFill/>
              </a:ln>
            </c:spPr>
            <c:txPr>
              <a:bodyPr/>
              <a:lstStyle/>
              <a:p>
                <a:pPr>
                  <a:defRPr sz="1400" b="1" cap="none" spc="0">
                    <a:ln w="12700">
                      <a:solidFill>
                        <a:schemeClr val="tx2">
                          <a:satMod val="155000"/>
                        </a:schemeClr>
                      </a:solidFill>
                      <a:prstDash val="solid"/>
                    </a:ln>
                    <a:solidFill>
                      <a:schemeClr val="bg2">
                        <a:tint val="85000"/>
                        <a:satMod val="155000"/>
                      </a:schemeClr>
                    </a:solidFill>
                    <a:effectLst>
                      <a:outerShdw blurRad="41275" dist="20320" dir="1800000" algn="tl" rotWithShape="0">
                        <a:srgbClr val="000000">
                          <a:alpha val="40000"/>
                        </a:srgbClr>
                      </a:outerShdw>
                    </a:effectLst>
                    <a:latin typeface="Arial" pitchFamily="34" charset="0"/>
                    <a:cs typeface="Arial" pitchFamily="34" charset="0"/>
                  </a:defRPr>
                </a:pPr>
                <a:endParaRPr lang="en-US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howLeaderLines val="1"/>
          </c:dLbls>
          <c:cat>
            <c:strRef>
              <c:f>'Expenses of Institution'!$B$7:$M$7</c:f>
              <c:strCache>
                <c:ptCount val="12"/>
                <c:pt idx="0">
                  <c:v>January</c:v>
                </c:pt>
                <c:pt idx="1">
                  <c:v>February 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'Expenses of Institution'!$B$21:$M$21</c:f>
              <c:numCache>
                <c:formatCode>"$"#,##0</c:formatCode>
                <c:ptCount val="12"/>
                <c:pt idx="0">
                  <c:v>7000</c:v>
                </c:pt>
                <c:pt idx="1">
                  <c:v>7000</c:v>
                </c:pt>
                <c:pt idx="2">
                  <c:v>7000</c:v>
                </c:pt>
                <c:pt idx="3">
                  <c:v>7000</c:v>
                </c:pt>
                <c:pt idx="4">
                  <c:v>7000</c:v>
                </c:pt>
                <c:pt idx="5">
                  <c:v>7000</c:v>
                </c:pt>
                <c:pt idx="6">
                  <c:v>7000</c:v>
                </c:pt>
                <c:pt idx="7">
                  <c:v>7000</c:v>
                </c:pt>
                <c:pt idx="8">
                  <c:v>7000</c:v>
                </c:pt>
                <c:pt idx="9">
                  <c:v>7000</c:v>
                </c:pt>
                <c:pt idx="10">
                  <c:v>7000</c:v>
                </c:pt>
                <c:pt idx="11">
                  <c:v>7000</c:v>
                </c:pt>
              </c:numCache>
            </c:numRef>
          </c:val>
        </c:ser>
        <c:dLbls>
          <c:showLegendKey val="0"/>
          <c:showVal val="1"/>
          <c:showCatName val="1"/>
          <c:showSerName val="0"/>
          <c:showPercent val="0"/>
          <c:showBubbleSize val="0"/>
          <c:showLeaderLines val="1"/>
        </c:dLbls>
      </c:pie3DChart>
    </c:plotArea>
    <c:plotVisOnly val="1"/>
    <c:dispBlanksAs val="gap"/>
    <c:showDLblsOverMax val="0"/>
  </c:chart>
  <c:spPr>
    <a:gradFill flip="none" rotWithShape="1">
      <a:gsLst>
        <a:gs pos="0">
          <a:srgbClr val="FFFF00"/>
        </a:gs>
        <a:gs pos="25000">
          <a:srgbClr val="21D6E0"/>
        </a:gs>
        <a:gs pos="75000">
          <a:srgbClr val="0087E6"/>
        </a:gs>
        <a:gs pos="100000">
          <a:srgbClr val="005CBF"/>
        </a:gs>
      </a:gsLst>
      <a:lin ang="5400000" scaled="0"/>
      <a:tileRect/>
    </a:gradFill>
    <a:ln w="50800">
      <a:solidFill>
        <a:srgbClr val="FF0000"/>
      </a:solidFill>
    </a:ln>
    <a:effectLst>
      <a:glow rad="228600">
        <a:schemeClr val="accent2">
          <a:satMod val="175000"/>
          <a:alpha val="40000"/>
        </a:schemeClr>
      </a:glow>
      <a:outerShdw blurRad="50800" dist="50800" dir="5400000" algn="ctr" rotWithShape="0">
        <a:srgbClr val="FFC000"/>
      </a:outerShdw>
    </a:effectLst>
  </c:spPr>
  <c:txPr>
    <a:bodyPr/>
    <a:lstStyle/>
    <a:p>
      <a:pPr>
        <a:defRPr b="0" cap="none" spc="0">
          <a:ln w="18415" cmpd="sng">
            <a:solidFill>
              <a:srgbClr val="FFFFFF"/>
            </a:solidFill>
            <a:prstDash val="solid"/>
          </a:ln>
          <a:solidFill>
            <a:srgbClr val="FFFFFF"/>
          </a:solidFill>
          <a:effectLst>
            <a:outerShdw blurRad="63500" dir="3600000" algn="tl" rotWithShape="0">
              <a:srgbClr val="000000">
                <a:alpha val="70000"/>
              </a:srgbClr>
            </a:outerShdw>
          </a:effectLst>
        </a:defRPr>
      </a:pPr>
      <a:endParaRPr lang="en-US"/>
    </a:p>
  </c:txPr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chart>
    <c:title>
      <c:tx>
        <c:rich>
          <a:bodyPr/>
          <a:lstStyle/>
          <a:p>
            <a:pPr>
              <a:defRPr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lt1"/>
                </a:solidFill>
                <a:latin typeface="+mn-lt"/>
                <a:ea typeface="+mn-ea"/>
                <a:cs typeface="+mn-cs"/>
              </a:rPr>
              <a:t>Monthly Expense</a:t>
            </a:r>
          </a:p>
        </c:rich>
      </c:tx>
      <c:layout/>
      <c:overlay val="1"/>
      <c:spPr>
        <a:gradFill rotWithShape="1">
          <a:gsLst>
            <a:gs pos="0">
              <a:schemeClr val="accent1">
                <a:shade val="51000"/>
                <a:satMod val="130000"/>
              </a:schemeClr>
            </a:gs>
            <a:gs pos="80000">
              <a:schemeClr val="accent1">
                <a:shade val="93000"/>
                <a:satMod val="130000"/>
              </a:schemeClr>
            </a:gs>
            <a:gs pos="100000">
              <a:schemeClr val="accent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glow rad="228600">
            <a:srgbClr val="002060">
              <a:alpha val="40000"/>
            </a:srgbClr>
          </a:glow>
          <a:innerShdw blurRad="63500" dist="50800" dir="162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T w="63500" h="25400"/>
        </a:sp3d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ln w="38100">
              <a:solidFill>
                <a:srgbClr val="FFFF00"/>
              </a:solidFill>
            </a:ln>
          </c:spPr>
          <c:invertIfNegative val="0"/>
          <c:dLbls>
            <c:spPr>
              <a:gradFill flip="none" rotWithShape="1">
                <a:gsLst>
                  <a:gs pos="0">
                    <a:srgbClr val="FFFFFF"/>
                  </a:gs>
                  <a:gs pos="7001">
                    <a:srgbClr val="E6E6E6"/>
                  </a:gs>
                  <a:gs pos="32001">
                    <a:srgbClr val="7D8496"/>
                  </a:gs>
                  <a:gs pos="47000">
                    <a:srgbClr val="E6E6E6"/>
                  </a:gs>
                  <a:gs pos="85001">
                    <a:srgbClr val="7D8496"/>
                  </a:gs>
                  <a:gs pos="100000">
                    <a:srgbClr val="E6E6E6"/>
                  </a:gs>
                </a:gsLst>
                <a:lin ang="5400000" scaled="0"/>
                <a:tileRect/>
              </a:gradFill>
            </c:spPr>
            <c:txPr>
              <a:bodyPr/>
              <a:lstStyle/>
              <a:p>
                <a:pPr>
                  <a:defRPr sz="1200">
                    <a:solidFill>
                      <a:srgbClr val="002060"/>
                    </a:solidFill>
                    <a:latin typeface="Arial Black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'Expenses of Institution'!$B$7:$M$7</c:f>
              <c:strCache>
                <c:ptCount val="12"/>
                <c:pt idx="0">
                  <c:v>January</c:v>
                </c:pt>
                <c:pt idx="1">
                  <c:v>February 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'Expenses of Institution'!$B$16:$M$16</c:f>
              <c:numCache>
                <c:formatCode>"$"#,##0</c:formatCode>
                <c:ptCount val="12"/>
                <c:pt idx="0">
                  <c:v>2840</c:v>
                </c:pt>
                <c:pt idx="1">
                  <c:v>2820</c:v>
                </c:pt>
                <c:pt idx="2">
                  <c:v>2815</c:v>
                </c:pt>
                <c:pt idx="3">
                  <c:v>2834</c:v>
                </c:pt>
                <c:pt idx="4">
                  <c:v>2835</c:v>
                </c:pt>
                <c:pt idx="5">
                  <c:v>2890</c:v>
                </c:pt>
                <c:pt idx="6">
                  <c:v>2880</c:v>
                </c:pt>
                <c:pt idx="7">
                  <c:v>2915</c:v>
                </c:pt>
                <c:pt idx="8">
                  <c:v>2869</c:v>
                </c:pt>
                <c:pt idx="9">
                  <c:v>2825</c:v>
                </c:pt>
                <c:pt idx="10">
                  <c:v>2815</c:v>
                </c:pt>
                <c:pt idx="11">
                  <c:v>2816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74912128"/>
        <c:axId val="74915200"/>
      </c:barChart>
      <c:catAx>
        <c:axId val="749121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1">
                    <a:latin typeface="Arial" pitchFamily="34" charset="0"/>
                    <a:cs typeface="Arial" pitchFamily="34" charset="0"/>
                  </a:defRPr>
                </a:pPr>
                <a:r>
                  <a:rPr lang="en-CA" sz="1200" b="1">
                    <a:latin typeface="Arial" pitchFamily="34" charset="0"/>
                    <a:cs typeface="Arial" pitchFamily="34" charset="0"/>
                  </a:rPr>
                  <a:t>Total Expenses in a Month  During a Year</a:t>
                </a:r>
              </a:p>
            </c:rich>
          </c:tx>
          <c:layout/>
          <c:overlay val="0"/>
        </c:title>
        <c:majorTickMark val="none"/>
        <c:minorTickMark val="none"/>
        <c:tickLblPos val="low"/>
        <c:txPr>
          <a:bodyPr rot="0" vert="horz" anchor="t" anchorCtr="0"/>
          <a:lstStyle/>
          <a:p>
            <a:pPr>
              <a:defRPr sz="900" b="1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74915200"/>
        <c:crosses val="autoZero"/>
        <c:auto val="1"/>
        <c:lblAlgn val="ctr"/>
        <c:lblOffset val="100"/>
        <c:tickMarkSkip val="1"/>
        <c:noMultiLvlLbl val="0"/>
      </c:catAx>
      <c:valAx>
        <c:axId val="7491520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1200">
                    <a:latin typeface="Arial" pitchFamily="34" charset="0"/>
                    <a:cs typeface="Arial" pitchFamily="34" charset="0"/>
                  </a:defRPr>
                </a:pPr>
                <a:r>
                  <a:rPr lang="en-US" sz="1200">
                    <a:latin typeface="Arial" pitchFamily="34" charset="0"/>
                    <a:cs typeface="Arial" pitchFamily="34" charset="0"/>
                  </a:rPr>
                  <a:t>Value in Dollars</a:t>
                </a:r>
              </a:p>
            </c:rich>
          </c:tx>
          <c:layout/>
          <c:overlay val="0"/>
        </c:title>
        <c:numFmt formatCode="&quot;$&quot;#,##0" sourceLinked="1"/>
        <c:majorTickMark val="none"/>
        <c:minorTickMark val="none"/>
        <c:tickLblPos val="nextTo"/>
        <c:txPr>
          <a:bodyPr/>
          <a:lstStyle/>
          <a:p>
            <a:pPr>
              <a:defRPr b="1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74912128"/>
        <c:crosses val="autoZero"/>
        <c:crossBetween val="between"/>
      </c:valAx>
      <c:spPr>
        <a:gradFill>
          <a:gsLst>
            <a:gs pos="0">
              <a:srgbClr val="4F81BD">
                <a:tint val="66000"/>
                <a:satMod val="160000"/>
              </a:srgbClr>
            </a:gs>
            <a:gs pos="50000">
              <a:srgbClr val="4F81BD">
                <a:tint val="44500"/>
                <a:satMod val="160000"/>
              </a:srgbClr>
            </a:gs>
            <a:gs pos="100000">
              <a:srgbClr val="4F81BD">
                <a:tint val="23500"/>
                <a:satMod val="160000"/>
              </a:srgbClr>
            </a:gs>
          </a:gsLst>
          <a:lin ang="5400000" scaled="0"/>
        </a:gradFill>
      </c:spPr>
    </c:plotArea>
    <c:plotVisOnly val="1"/>
    <c:dispBlanksAs val="gap"/>
    <c:showDLblsOverMax val="0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</c:spPr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Chart3">
    <tabColor rgb="FFFFC000"/>
  </sheetPr>
  <sheetViews>
    <sheetView zoomScale="58" workbookViewId="0" zoomToFit="1"/>
  </sheetViews>
  <pageMargins left="0.70866141732283472" right="0.70866141732283472" top="0.74803149606299213" bottom="0.74803149606299213" header="0.31496062992125984" footer="0.31496062992125984"/>
  <pageSetup orientation="landscape" r:id="rId1"/>
  <headerFooter>
    <oddHeader>&amp;LPrepared by: Nelson Hernandez&amp;C&amp;D&amp;RJIm's Monthly Income</oddHeader>
    <oddFooter>&amp;C &amp;[Page 3</oddFooter>
  </headerFooter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>
    <tabColor rgb="FF002060"/>
  </sheetPr>
  <sheetViews>
    <sheetView tabSelected="1" zoomScale="70" workbookViewId="0"/>
  </sheetViews>
  <pageMargins left="0.70866141732283472" right="0.70866141732283472" top="0.74803149606299213" bottom="0.74803149606299213" header="0.31496062992125984" footer="0.31496062992125984"/>
  <pageSetup orientation="landscape" r:id="rId1"/>
  <headerFooter>
    <oddHeader xml:space="preserve">&amp;LPrepare by: Nelson Hernandez&amp;C&amp;D&amp;RJim's Monthly Expenses </oddHeader>
    <oddFooter>&amp;C&amp;[Page 2</oddFooter>
  </headerFooter>
  <drawing r:id="rId2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wmf"/><Relationship Id="rId2" Type="http://schemas.openxmlformats.org/officeDocument/2006/relationships/image" Target="../media/image4.wmf"/><Relationship Id="rId1" Type="http://schemas.openxmlformats.org/officeDocument/2006/relationships/chart" Target="../charts/chart1.xml"/><Relationship Id="rId4" Type="http://schemas.openxmlformats.org/officeDocument/2006/relationships/image" Target="../media/image6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180975</xdr:colOff>
      <xdr:row>0</xdr:row>
      <xdr:rowOff>0</xdr:rowOff>
    </xdr:from>
    <xdr:to>
      <xdr:col>13</xdr:col>
      <xdr:colOff>209550</xdr:colOff>
      <xdr:row>4</xdr:row>
      <xdr:rowOff>115661</xdr:rowOff>
    </xdr:to>
    <xdr:pic>
      <xdr:nvPicPr>
        <xdr:cNvPr id="4" name="Picture 10" descr="C:\Users\home\AppData\Local\Microsoft\Windows\Temporary Internet Files\Content.IE5\OV2ODVSA\MC900440394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24900" y="0"/>
          <a:ext cx="1695450" cy="87766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9526</xdr:colOff>
      <xdr:row>0</xdr:row>
      <xdr:rowOff>0</xdr:rowOff>
    </xdr:from>
    <xdr:to>
      <xdr:col>1</xdr:col>
      <xdr:colOff>219076</xdr:colOff>
      <xdr:row>4</xdr:row>
      <xdr:rowOff>38100</xdr:rowOff>
    </xdr:to>
    <xdr:pic>
      <xdr:nvPicPr>
        <xdr:cNvPr id="5" name="Picture 11" descr="C:\Users\home\AppData\Local\Microsoft\Windows\Temporary Internet Files\Content.IE5\U0KO4YC4\MC900440391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6" y="0"/>
          <a:ext cx="2095500" cy="80010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571500</xdr:colOff>
      <xdr:row>0</xdr:row>
      <xdr:rowOff>76200</xdr:rowOff>
    </xdr:from>
    <xdr:to>
      <xdr:col>6</xdr:col>
      <xdr:colOff>571500</xdr:colOff>
      <xdr:row>3</xdr:row>
      <xdr:rowOff>85724</xdr:rowOff>
    </xdr:to>
    <xdr:pic>
      <xdr:nvPicPr>
        <xdr:cNvPr id="6" name="Picture 12" descr="C:\Users\home\AppData\Local\Microsoft\Windows\Temporary Internet Files\Content.IE5\F8XB1FW4\MC900440409[1]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524375" y="76200"/>
          <a:ext cx="1219200" cy="581024"/>
        </a:xfrm>
        <a:prstGeom prst="rect">
          <a:avLst/>
        </a:prstGeom>
        <a:noFill/>
      </xdr:spPr>
    </xdr:pic>
    <xdr:clientData/>
  </xdr:twoCellAnchor>
  <xdr:oneCellAnchor>
    <xdr:from>
      <xdr:col>2</xdr:col>
      <xdr:colOff>95250</xdr:colOff>
      <xdr:row>16</xdr:row>
      <xdr:rowOff>0</xdr:rowOff>
    </xdr:from>
    <xdr:ext cx="4513159" cy="623248"/>
    <xdr:sp macro="" textlink="">
      <xdr:nvSpPr>
        <xdr:cNvPr id="7" name="TextBox 6"/>
        <xdr:cNvSpPr txBox="1"/>
      </xdr:nvSpPr>
      <xdr:spPr>
        <a:xfrm>
          <a:off x="2657475" y="3762375"/>
          <a:ext cx="4513159" cy="623248"/>
        </a:xfrm>
        <a:prstGeom prst="rect">
          <a:avLst/>
        </a:prstGeom>
        <a:solidFill>
          <a:srgbClr val="00B0F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ctr">
          <a:spAutoFit/>
        </a:bodyPr>
        <a:lstStyle/>
        <a:p>
          <a:pPr algn="ctr"/>
          <a:r>
            <a:rPr lang="en-CA" sz="1800" b="1" i="1" u="sng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The</a:t>
          </a:r>
          <a:r>
            <a:rPr lang="en-CA" sz="1800" b="1" i="1" u="sng" baseline="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 Required Grant that we are requesting is</a:t>
          </a:r>
        </a:p>
        <a:p>
          <a:pPr algn="ctr"/>
          <a:r>
            <a:rPr lang="en-CA" sz="1800" b="1" i="1" u="sng" baseline="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$5000 dollars per Month </a:t>
          </a:r>
          <a:endParaRPr lang="en-CA" sz="1800" b="1" i="1" u="sng">
            <a:solidFill>
              <a:srgbClr val="FF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896834</xdr:colOff>
      <xdr:row>29</xdr:row>
      <xdr:rowOff>186788</xdr:rowOff>
    </xdr:from>
    <xdr:to>
      <xdr:col>11</xdr:col>
      <xdr:colOff>817043</xdr:colOff>
      <xdr:row>51</xdr:row>
      <xdr:rowOff>186416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0</xdr:colOff>
      <xdr:row>0</xdr:row>
      <xdr:rowOff>22412</xdr:rowOff>
    </xdr:from>
    <xdr:to>
      <xdr:col>0</xdr:col>
      <xdr:colOff>1085849</xdr:colOff>
      <xdr:row>3</xdr:row>
      <xdr:rowOff>22412</xdr:rowOff>
    </xdr:to>
    <xdr:pic>
      <xdr:nvPicPr>
        <xdr:cNvPr id="3" name="Picture 1" descr="C:\Program Files (x86)\Microsoft Office\MEDIA\CAGCAT10\j0222015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2412"/>
          <a:ext cx="1085849" cy="571500"/>
        </a:xfrm>
        <a:prstGeom prst="rect">
          <a:avLst/>
        </a:prstGeom>
        <a:noFill/>
      </xdr:spPr>
    </xdr:pic>
    <xdr:clientData/>
  </xdr:twoCellAnchor>
  <xdr:twoCellAnchor editAs="oneCell">
    <xdr:from>
      <xdr:col>12</xdr:col>
      <xdr:colOff>331214</xdr:colOff>
      <xdr:row>0</xdr:row>
      <xdr:rowOff>33618</xdr:rowOff>
    </xdr:from>
    <xdr:to>
      <xdr:col>13</xdr:col>
      <xdr:colOff>711548</xdr:colOff>
      <xdr:row>3</xdr:row>
      <xdr:rowOff>5043</xdr:rowOff>
    </xdr:to>
    <xdr:pic>
      <xdr:nvPicPr>
        <xdr:cNvPr id="4" name="Picture 3" descr="C:\Program Files (x86)\Microsoft Office\MEDIA\CAGCAT10\j0222019.wm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508832" y="33618"/>
          <a:ext cx="1276804" cy="5429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1761</xdr:colOff>
      <xdr:row>0</xdr:row>
      <xdr:rowOff>30256</xdr:rowOff>
    </xdr:from>
    <xdr:to>
      <xdr:col>7</xdr:col>
      <xdr:colOff>30228</xdr:colOff>
      <xdr:row>3</xdr:row>
      <xdr:rowOff>11206</xdr:rowOff>
    </xdr:to>
    <xdr:pic>
      <xdr:nvPicPr>
        <xdr:cNvPr id="5" name="Picture 2" descr="C:\Program Files (x86)\Microsoft Office\MEDIA\CAGCAT10\j0222021.wm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293614" y="30256"/>
          <a:ext cx="1238702" cy="5524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644759" cy="6293069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0.08514</cdr:x>
      <cdr:y>0</cdr:y>
    </cdr:from>
    <cdr:to>
      <cdr:x>0.15309</cdr:x>
      <cdr:y>0.30889</cdr:y>
    </cdr:to>
    <cdr:sp macro="" textlink="">
      <cdr:nvSpPr>
        <cdr:cNvPr id="2" name="TextBox 1"/>
        <cdr:cNvSpPr txBox="1"/>
      </cdr:nvSpPr>
      <cdr:spPr>
        <a:xfrm xmlns:a="http://schemas.openxmlformats.org/drawingml/2006/main" rot="18447393">
          <a:off x="61446" y="676726"/>
          <a:ext cx="1942591" cy="5891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="horz" wrap="square" rtlCol="0"/>
        <a:lstStyle xmlns:a="http://schemas.openxmlformats.org/drawingml/2006/main"/>
        <a:p xmlns:a="http://schemas.openxmlformats.org/drawingml/2006/main">
          <a:r>
            <a:rPr lang="en-CA" sz="1400" b="1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Montly Income </a:t>
          </a:r>
        </a:p>
        <a:p xmlns:a="http://schemas.openxmlformats.org/drawingml/2006/main">
          <a:r>
            <a:rPr lang="en-CA" sz="1400" b="1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Varies</a:t>
          </a:r>
          <a:r>
            <a:rPr lang="en-CA" sz="1400" b="1" baseline="0">
              <a:solidFill>
                <a:srgbClr val="FF0000"/>
              </a:solidFill>
              <a:latin typeface="Arial" pitchFamily="34" charset="0"/>
              <a:ea typeface="+mn-ea"/>
              <a:cs typeface="Arial" pitchFamily="34" charset="0"/>
            </a:rPr>
            <a:t> depending on donations and Grant</a:t>
          </a:r>
          <a:endParaRPr lang="en-CA" sz="1400" b="1">
            <a:solidFill>
              <a:srgbClr val="FF0000"/>
            </a:solidFill>
            <a:latin typeface="Arial" pitchFamily="34" charset="0"/>
            <a:cs typeface="Arial" pitchFamily="34" charset="0"/>
          </a:endParaRPr>
        </a:p>
        <a:p xmlns:a="http://schemas.openxmlformats.org/drawingml/2006/main">
          <a:endParaRPr lang="en-CA" sz="1100"/>
        </a:p>
      </cdr:txBody>
    </cdr:sp>
  </cdr:relSizeAnchor>
  <cdr:relSizeAnchor xmlns:cdr="http://schemas.openxmlformats.org/drawingml/2006/chartDrawing">
    <cdr:from>
      <cdr:x>0.13846</cdr:x>
      <cdr:y>0.21111</cdr:y>
    </cdr:from>
    <cdr:to>
      <cdr:x>0.36056</cdr:x>
      <cdr:y>0.28544</cdr:y>
    </cdr:to>
    <cdr:sp macro="" textlink="">
      <cdr:nvSpPr>
        <cdr:cNvPr id="7" name="Straight Arrow Connector 6"/>
        <cdr:cNvSpPr/>
      </cdr:nvSpPr>
      <cdr:spPr>
        <a:xfrm xmlns:a="http://schemas.openxmlformats.org/drawingml/2006/main" rot="16200000" flipH="1">
          <a:off x="1929597" y="598538"/>
          <a:ext cx="467437" cy="1925682"/>
        </a:xfrm>
        <a:prstGeom xmlns:a="http://schemas.openxmlformats.org/drawingml/2006/main" prst="straightConnector1">
          <a:avLst/>
        </a:prstGeom>
        <a:ln xmlns:a="http://schemas.openxmlformats.org/drawingml/2006/main">
          <a:tailEnd type="arrow"/>
        </a:ln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8643257" cy="629194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0.30349</cdr:x>
      <cdr:y>0.13995</cdr:y>
    </cdr:from>
    <cdr:to>
      <cdr:x>0.42817</cdr:x>
      <cdr:y>0.36117</cdr:y>
    </cdr:to>
    <cdr:sp macro="" textlink="">
      <cdr:nvSpPr>
        <cdr:cNvPr id="5" name="Straight Arrow Connector 4"/>
        <cdr:cNvSpPr/>
      </cdr:nvSpPr>
      <cdr:spPr>
        <a:xfrm xmlns:a="http://schemas.openxmlformats.org/drawingml/2006/main" rot="16200000" flipH="1">
          <a:off x="2476197" y="1035232"/>
          <a:ext cx="1391197" cy="1081031"/>
        </a:xfrm>
        <a:prstGeom xmlns:a="http://schemas.openxmlformats.org/drawingml/2006/main" prst="straightConnector1">
          <a:avLst/>
        </a:prstGeom>
        <a:ln xmlns:a="http://schemas.openxmlformats.org/drawingml/2006/main" w="3175">
          <a:solidFill>
            <a:srgbClr val="FF0000"/>
          </a:solidFill>
          <a:tailEnd type="arrow"/>
        </a:ln>
        <a:effectLst xmlns:a="http://schemas.openxmlformats.org/drawingml/2006/main">
          <a:glow rad="101600">
            <a:schemeClr val="accent2">
              <a:satMod val="175000"/>
              <a:alpha val="40000"/>
            </a:schemeClr>
          </a:glow>
          <a:outerShdw blurRad="40000" dist="20000" dir="5400000" rotWithShape="0">
            <a:srgbClr val="000000">
              <a:alpha val="38000"/>
            </a:srgbClr>
          </a:outerShdw>
        </a:effectLst>
      </cdr:spPr>
      <cdr:style>
        <a:lnRef xmlns:a="http://schemas.openxmlformats.org/drawingml/2006/main" idx="2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1">
          <a:schemeClr val="accent2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0.17746</cdr:x>
      <cdr:y>0.1385</cdr:y>
    </cdr:from>
    <cdr:to>
      <cdr:x>0.30373</cdr:x>
      <cdr:y>0.2932</cdr:y>
    </cdr:to>
    <cdr:sp macro="" textlink="">
      <cdr:nvSpPr>
        <cdr:cNvPr id="9" name="Straight Arrow Connector 8"/>
        <cdr:cNvSpPr/>
      </cdr:nvSpPr>
      <cdr:spPr>
        <a:xfrm xmlns:a="http://schemas.openxmlformats.org/drawingml/2006/main" rot="5400000">
          <a:off x="1599567" y="810127"/>
          <a:ext cx="972901" cy="1094728"/>
        </a:xfrm>
        <a:prstGeom xmlns:a="http://schemas.openxmlformats.org/drawingml/2006/main" prst="straightConnector1">
          <a:avLst/>
        </a:prstGeom>
        <a:ln xmlns:a="http://schemas.openxmlformats.org/drawingml/2006/main" w="3175">
          <a:solidFill>
            <a:srgbClr val="FF0000"/>
          </a:solidFill>
          <a:tailEnd type="arrow"/>
        </a:ln>
        <a:effectLst xmlns:a="http://schemas.openxmlformats.org/drawingml/2006/main">
          <a:glow rad="101600">
            <a:schemeClr val="accent2">
              <a:satMod val="175000"/>
              <a:alpha val="40000"/>
            </a:schemeClr>
          </a:glow>
          <a:outerShdw blurRad="40000" dist="20000" dir="5400000" rotWithShape="0">
            <a:srgbClr val="000000">
              <a:alpha val="38000"/>
            </a:srgbClr>
          </a:outerShdw>
        </a:effectLst>
      </cdr:spPr>
      <cdr:style>
        <a:lnRef xmlns:a="http://schemas.openxmlformats.org/drawingml/2006/main" idx="2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1">
          <a:schemeClr val="accent2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0.3028</cdr:x>
      <cdr:y>0.139</cdr:y>
    </cdr:from>
    <cdr:to>
      <cdr:x>0.65916</cdr:x>
      <cdr:y>0.20621</cdr:y>
    </cdr:to>
    <cdr:sp macro="" textlink="">
      <cdr:nvSpPr>
        <cdr:cNvPr id="11" name="Straight Arrow Connector 10"/>
        <cdr:cNvSpPr/>
      </cdr:nvSpPr>
      <cdr:spPr>
        <a:xfrm xmlns:a="http://schemas.openxmlformats.org/drawingml/2006/main">
          <a:off x="2625335" y="874164"/>
          <a:ext cx="3089666" cy="422702"/>
        </a:xfrm>
        <a:prstGeom xmlns:a="http://schemas.openxmlformats.org/drawingml/2006/main" prst="straightConnector1">
          <a:avLst/>
        </a:prstGeom>
        <a:ln xmlns:a="http://schemas.openxmlformats.org/drawingml/2006/main" w="3175">
          <a:solidFill>
            <a:srgbClr val="FF0000"/>
          </a:solidFill>
          <a:tailEnd type="arrow"/>
        </a:ln>
        <a:effectLst xmlns:a="http://schemas.openxmlformats.org/drawingml/2006/main">
          <a:glow rad="101600">
            <a:schemeClr val="accent2">
              <a:satMod val="175000"/>
              <a:alpha val="40000"/>
            </a:schemeClr>
          </a:glow>
          <a:outerShdw blurRad="40000" dist="20000" dir="5400000" rotWithShape="0">
            <a:srgbClr val="000000">
              <a:alpha val="38000"/>
            </a:srgbClr>
          </a:outerShdw>
        </a:effectLst>
      </cdr:spPr>
      <cdr:style>
        <a:lnRef xmlns:a="http://schemas.openxmlformats.org/drawingml/2006/main" idx="2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1">
          <a:schemeClr val="accent2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0.15251</cdr:x>
      <cdr:y>0.05448</cdr:y>
    </cdr:from>
    <cdr:to>
      <cdr:x>0.34767</cdr:x>
      <cdr:y>0.17376</cdr:y>
    </cdr:to>
    <cdr:sp macro="" textlink="">
      <cdr:nvSpPr>
        <cdr:cNvPr id="12" name="TextBox 11"/>
        <cdr:cNvSpPr txBox="1"/>
      </cdr:nvSpPr>
      <cdr:spPr>
        <a:xfrm xmlns:a="http://schemas.openxmlformats.org/drawingml/2006/main">
          <a:off x="1322291" y="342622"/>
          <a:ext cx="1692075" cy="750145"/>
        </a:xfrm>
        <a:prstGeom xmlns:a="http://schemas.openxmlformats.org/drawingml/2006/main" prst="rect">
          <a:avLst/>
        </a:prstGeom>
      </cdr:spPr>
      <cdr:style>
        <a:lnRef xmlns:a="http://schemas.openxmlformats.org/drawingml/2006/main" idx="2">
          <a:schemeClr val="accent2">
            <a:shade val="50000"/>
          </a:schemeClr>
        </a:lnRef>
        <a:fillRef xmlns:a="http://schemas.openxmlformats.org/drawingml/2006/main" idx="1">
          <a:schemeClr val="accent2"/>
        </a:fillRef>
        <a:effectRef xmlns:a="http://schemas.openxmlformats.org/drawingml/2006/main" idx="0">
          <a:schemeClr val="accent2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="1" i="1" baseline="0">
              <a:latin typeface="Arial" pitchFamily="34" charset="0"/>
              <a:ea typeface="+mn-ea"/>
              <a:cs typeface="Arial" pitchFamily="34" charset="0"/>
            </a:rPr>
            <a:t>High Expenses  are due to Internet and Software</a:t>
          </a:r>
          <a:endParaRPr lang="en-US" sz="1200" b="1" i="1">
            <a:latin typeface="Arial" pitchFamily="34" charset="0"/>
            <a:ea typeface="+mn-ea"/>
            <a:cs typeface="Arial" pitchFamily="34" charset="0"/>
          </a:endParaRPr>
        </a:p>
        <a:p xmlns:a="http://schemas.openxmlformats.org/drawingml/2006/main">
          <a:endParaRPr lang="en-CA" sz="1100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2060"/>
  </sheetPr>
  <dimension ref="A1:M21"/>
  <sheetViews>
    <sheetView topLeftCell="A5" zoomScale="86" zoomScaleNormal="86" workbookViewId="0">
      <selection activeCell="B22" sqref="B22"/>
    </sheetView>
  </sheetViews>
  <sheetFormatPr defaultRowHeight="14.4" x14ac:dyDescent="0.3"/>
  <cols>
    <col min="1" max="1" width="28.33203125" customWidth="1"/>
    <col min="2" max="2" width="10.109375" bestFit="1" customWidth="1"/>
    <col min="3" max="3" width="11.6640625" bestFit="1" customWidth="1"/>
    <col min="10" max="10" width="13.109375" bestFit="1" customWidth="1"/>
    <col min="11" max="11" width="10" bestFit="1" customWidth="1"/>
    <col min="12" max="12" width="12.5546875" bestFit="1" customWidth="1"/>
    <col min="13" max="13" width="12.44140625" bestFit="1" customWidth="1"/>
  </cols>
  <sheetData>
    <row r="1" spans="1:13" x14ac:dyDescent="0.3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13" s="24" customFormat="1" x14ac:dyDescent="0.3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13" x14ac:dyDescent="0.3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x14ac:dyDescent="0.3">
      <c r="A4" s="55"/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</row>
    <row r="5" spans="1:13" ht="22.8" x14ac:dyDescent="0.4">
      <c r="A5" s="56" t="s">
        <v>43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</row>
    <row r="6" spans="1:13" ht="27.6" x14ac:dyDescent="0.65">
      <c r="A6" s="54">
        <v>41575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</row>
    <row r="7" spans="1:13" ht="15.6" x14ac:dyDescent="0.3">
      <c r="A7" s="38" t="s">
        <v>24</v>
      </c>
      <c r="B7" s="38" t="s">
        <v>1</v>
      </c>
      <c r="C7" s="38" t="s">
        <v>2</v>
      </c>
      <c r="D7" s="38" t="s">
        <v>3</v>
      </c>
      <c r="E7" s="38" t="s">
        <v>4</v>
      </c>
      <c r="F7" s="38" t="s">
        <v>5</v>
      </c>
      <c r="G7" s="38" t="s">
        <v>6</v>
      </c>
      <c r="H7" s="38" t="s">
        <v>7</v>
      </c>
      <c r="I7" s="38" t="s">
        <v>8</v>
      </c>
      <c r="J7" s="38" t="s">
        <v>9</v>
      </c>
      <c r="K7" s="38" t="s">
        <v>10</v>
      </c>
      <c r="L7" s="38" t="s">
        <v>11</v>
      </c>
      <c r="M7" s="38" t="s">
        <v>12</v>
      </c>
    </row>
    <row r="8" spans="1:13" ht="17.399999999999999" x14ac:dyDescent="0.45">
      <c r="A8" s="39" t="s">
        <v>26</v>
      </c>
      <c r="B8" s="42">
        <v>80</v>
      </c>
      <c r="C8" s="42">
        <v>60</v>
      </c>
      <c r="D8" s="42">
        <v>55</v>
      </c>
      <c r="E8" s="42">
        <v>74</v>
      </c>
      <c r="F8" s="42">
        <v>75</v>
      </c>
      <c r="G8" s="42">
        <v>95</v>
      </c>
      <c r="H8" s="42">
        <v>80</v>
      </c>
      <c r="I8" s="42">
        <v>110</v>
      </c>
      <c r="J8" s="42">
        <v>74</v>
      </c>
      <c r="K8" s="42">
        <v>65</v>
      </c>
      <c r="L8" s="42">
        <v>55</v>
      </c>
      <c r="M8" s="42">
        <v>56</v>
      </c>
    </row>
    <row r="9" spans="1:13" ht="17.399999999999999" x14ac:dyDescent="0.45">
      <c r="A9" s="40" t="s">
        <v>25</v>
      </c>
      <c r="B9" s="43">
        <v>150</v>
      </c>
      <c r="C9" s="43">
        <v>150</v>
      </c>
      <c r="D9" s="43">
        <v>150</v>
      </c>
      <c r="E9" s="43">
        <v>150</v>
      </c>
      <c r="F9" s="43">
        <v>150</v>
      </c>
      <c r="G9" s="43">
        <v>150</v>
      </c>
      <c r="H9" s="43">
        <v>150</v>
      </c>
      <c r="I9" s="43">
        <v>150</v>
      </c>
      <c r="J9" s="43">
        <v>150</v>
      </c>
      <c r="K9" s="43">
        <v>150</v>
      </c>
      <c r="L9" s="43">
        <v>150</v>
      </c>
      <c r="M9" s="43">
        <v>150</v>
      </c>
    </row>
    <row r="10" spans="1:13" ht="17.399999999999999" x14ac:dyDescent="0.45">
      <c r="A10" s="39" t="s">
        <v>27</v>
      </c>
      <c r="B10" s="42">
        <v>40</v>
      </c>
      <c r="C10" s="42">
        <v>40</v>
      </c>
      <c r="D10" s="42">
        <v>40</v>
      </c>
      <c r="E10" s="42">
        <v>40</v>
      </c>
      <c r="F10" s="42">
        <v>40</v>
      </c>
      <c r="G10" s="42">
        <v>75</v>
      </c>
      <c r="H10" s="42">
        <v>80</v>
      </c>
      <c r="I10" s="42">
        <v>85</v>
      </c>
      <c r="J10" s="42">
        <v>75</v>
      </c>
      <c r="K10" s="42">
        <v>40</v>
      </c>
      <c r="L10" s="42">
        <v>40</v>
      </c>
      <c r="M10" s="42">
        <v>40</v>
      </c>
    </row>
    <row r="11" spans="1:13" ht="17.399999999999999" x14ac:dyDescent="0.45">
      <c r="A11" s="40" t="s">
        <v>28</v>
      </c>
      <c r="B11" s="43">
        <v>320</v>
      </c>
      <c r="C11" s="43">
        <v>320</v>
      </c>
      <c r="D11" s="43">
        <v>320</v>
      </c>
      <c r="E11" s="43">
        <v>320</v>
      </c>
      <c r="F11" s="43">
        <v>320</v>
      </c>
      <c r="G11" s="43">
        <v>320</v>
      </c>
      <c r="H11" s="43">
        <v>320</v>
      </c>
      <c r="I11" s="43">
        <v>320</v>
      </c>
      <c r="J11" s="43">
        <v>320</v>
      </c>
      <c r="K11" s="43">
        <v>320</v>
      </c>
      <c r="L11" s="43">
        <v>320</v>
      </c>
      <c r="M11" s="43">
        <v>320</v>
      </c>
    </row>
    <row r="12" spans="1:13" ht="17.399999999999999" x14ac:dyDescent="0.45">
      <c r="A12" s="39" t="s">
        <v>44</v>
      </c>
      <c r="B12" s="42">
        <v>85</v>
      </c>
      <c r="C12" s="42">
        <v>85</v>
      </c>
      <c r="D12" s="42">
        <v>25</v>
      </c>
      <c r="E12" s="42">
        <v>25</v>
      </c>
      <c r="F12" s="42">
        <v>25</v>
      </c>
      <c r="G12" s="42">
        <v>30</v>
      </c>
      <c r="H12" s="42">
        <v>30</v>
      </c>
      <c r="I12" s="42">
        <v>30</v>
      </c>
      <c r="J12" s="42">
        <v>30</v>
      </c>
      <c r="K12" s="42">
        <v>75</v>
      </c>
      <c r="L12" s="42">
        <v>78</v>
      </c>
      <c r="M12" s="42">
        <v>110</v>
      </c>
    </row>
    <row r="13" spans="1:13" ht="17.399999999999999" x14ac:dyDescent="0.45">
      <c r="A13" s="40" t="s">
        <v>30</v>
      </c>
      <c r="B13" s="43">
        <v>38</v>
      </c>
      <c r="C13" s="43">
        <v>38</v>
      </c>
      <c r="D13" s="43">
        <v>38</v>
      </c>
      <c r="E13" s="43">
        <v>38</v>
      </c>
      <c r="F13" s="43">
        <v>38</v>
      </c>
      <c r="G13" s="43">
        <v>38</v>
      </c>
      <c r="H13" s="43">
        <v>38</v>
      </c>
      <c r="I13" s="43">
        <v>38</v>
      </c>
      <c r="J13" s="43">
        <v>38</v>
      </c>
      <c r="K13" s="43">
        <v>38</v>
      </c>
      <c r="L13" s="43">
        <v>38</v>
      </c>
      <c r="M13" s="43">
        <v>38</v>
      </c>
    </row>
    <row r="14" spans="1:13" ht="17.399999999999999" x14ac:dyDescent="0.45">
      <c r="A14" s="39" t="s">
        <v>29</v>
      </c>
      <c r="B14" s="42">
        <v>385</v>
      </c>
      <c r="C14" s="42">
        <v>385</v>
      </c>
      <c r="D14" s="42">
        <v>385</v>
      </c>
      <c r="E14" s="42">
        <v>385</v>
      </c>
      <c r="F14" s="42">
        <v>385</v>
      </c>
      <c r="G14" s="42">
        <v>385</v>
      </c>
      <c r="H14" s="42">
        <v>385</v>
      </c>
      <c r="I14" s="42">
        <v>385</v>
      </c>
      <c r="J14" s="42">
        <v>385</v>
      </c>
      <c r="K14" s="42">
        <v>385</v>
      </c>
      <c r="L14" s="42">
        <v>385</v>
      </c>
      <c r="M14" s="42">
        <v>385</v>
      </c>
    </row>
    <row r="15" spans="1:13" ht="17.399999999999999" x14ac:dyDescent="0.45">
      <c r="A15" s="40" t="s">
        <v>14</v>
      </c>
      <c r="B15" s="45">
        <v>400</v>
      </c>
      <c r="C15" s="45">
        <v>400</v>
      </c>
      <c r="D15" s="45">
        <v>400</v>
      </c>
      <c r="E15" s="45">
        <v>400</v>
      </c>
      <c r="F15" s="45">
        <v>400</v>
      </c>
      <c r="G15" s="45">
        <v>400</v>
      </c>
      <c r="H15" s="45">
        <v>400</v>
      </c>
      <c r="I15" s="45">
        <v>400</v>
      </c>
      <c r="J15" s="45">
        <v>400</v>
      </c>
      <c r="K15" s="45">
        <v>400</v>
      </c>
      <c r="L15" s="45">
        <v>400</v>
      </c>
      <c r="M15" s="45">
        <v>400</v>
      </c>
    </row>
    <row r="16" spans="1:13" ht="20.399999999999999" x14ac:dyDescent="0.5">
      <c r="A16" s="41" t="s">
        <v>16</v>
      </c>
      <c r="B16" s="44">
        <f>SUM(B8:B15)</f>
        <v>1498</v>
      </c>
      <c r="C16" s="44">
        <f t="shared" ref="C16:M16" si="0">SUM(C8:C15)</f>
        <v>1478</v>
      </c>
      <c r="D16" s="44">
        <f t="shared" si="0"/>
        <v>1413</v>
      </c>
      <c r="E16" s="44">
        <f t="shared" si="0"/>
        <v>1432</v>
      </c>
      <c r="F16" s="44">
        <f t="shared" si="0"/>
        <v>1433</v>
      </c>
      <c r="G16" s="44">
        <f t="shared" si="0"/>
        <v>1493</v>
      </c>
      <c r="H16" s="44">
        <f t="shared" si="0"/>
        <v>1483</v>
      </c>
      <c r="I16" s="44">
        <f t="shared" si="0"/>
        <v>1518</v>
      </c>
      <c r="J16" s="44">
        <f t="shared" si="0"/>
        <v>1472</v>
      </c>
      <c r="K16" s="44">
        <f t="shared" si="0"/>
        <v>1473</v>
      </c>
      <c r="L16" s="44">
        <f t="shared" si="0"/>
        <v>1466</v>
      </c>
      <c r="M16" s="44">
        <f t="shared" si="0"/>
        <v>1499</v>
      </c>
    </row>
    <row r="21" spans="2:2" x14ac:dyDescent="0.3">
      <c r="B21" s="49"/>
    </row>
  </sheetData>
  <mergeCells count="3">
    <mergeCell ref="A6:M6"/>
    <mergeCell ref="A1:M4"/>
    <mergeCell ref="A5:M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A1:P29"/>
  <sheetViews>
    <sheetView topLeftCell="A33" zoomScale="85" zoomScaleNormal="85" workbookViewId="0">
      <selection activeCell="O2" sqref="O2"/>
    </sheetView>
  </sheetViews>
  <sheetFormatPr defaultRowHeight="14.4" x14ac:dyDescent="0.3"/>
  <cols>
    <col min="1" max="1" width="23.33203125" bestFit="1" customWidth="1"/>
    <col min="2" max="2" width="10.44140625" bestFit="1" customWidth="1"/>
    <col min="3" max="3" width="12.44140625" bestFit="1" customWidth="1"/>
    <col min="10" max="10" width="14.33203125" bestFit="1" customWidth="1"/>
    <col min="12" max="12" width="13.5546875" bestFit="1" customWidth="1"/>
    <col min="13" max="13" width="13.44140625" bestFit="1" customWidth="1"/>
    <col min="14" max="14" width="10.6640625" bestFit="1" customWidth="1"/>
    <col min="16" max="16" width="23.44140625" bestFit="1" customWidth="1"/>
  </cols>
  <sheetData>
    <row r="1" spans="1:16" x14ac:dyDescent="0.3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6" x14ac:dyDescent="0.3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1:16" x14ac:dyDescent="0.3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16" ht="27.6" x14ac:dyDescent="0.45">
      <c r="A4" s="58" t="s">
        <v>32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</row>
    <row r="5" spans="1:16" x14ac:dyDescent="0.3">
      <c r="A5" s="23">
        <v>41575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6" ht="17.399999999999999" x14ac:dyDescent="0.3">
      <c r="A6" s="57" t="s">
        <v>0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P6" s="50" t="s">
        <v>42</v>
      </c>
    </row>
    <row r="7" spans="1:16" ht="15.6" x14ac:dyDescent="0.3">
      <c r="A7" s="8"/>
      <c r="B7" s="9" t="s">
        <v>1</v>
      </c>
      <c r="C7" s="9" t="s">
        <v>2</v>
      </c>
      <c r="D7" s="9" t="s">
        <v>3</v>
      </c>
      <c r="E7" s="9" t="s">
        <v>4</v>
      </c>
      <c r="F7" s="9" t="s">
        <v>5</v>
      </c>
      <c r="G7" s="9" t="s">
        <v>6</v>
      </c>
      <c r="H7" s="9" t="s">
        <v>7</v>
      </c>
      <c r="I7" s="9" t="s">
        <v>8</v>
      </c>
      <c r="J7" s="9" t="s">
        <v>9</v>
      </c>
      <c r="K7" s="9" t="s">
        <v>10</v>
      </c>
      <c r="L7" s="9" t="s">
        <v>11</v>
      </c>
      <c r="M7" s="9" t="s">
        <v>12</v>
      </c>
      <c r="N7" s="29" t="s">
        <v>38</v>
      </c>
      <c r="P7" s="53">
        <v>5000</v>
      </c>
    </row>
    <row r="8" spans="1:16" ht="17.399999999999999" x14ac:dyDescent="0.45">
      <c r="A8" s="3" t="s">
        <v>13</v>
      </c>
      <c r="B8" s="6">
        <v>1500</v>
      </c>
      <c r="C8" s="27">
        <v>1500</v>
      </c>
      <c r="D8" s="27">
        <v>1500</v>
      </c>
      <c r="E8" s="27">
        <v>1500</v>
      </c>
      <c r="F8" s="27">
        <v>1500</v>
      </c>
      <c r="G8" s="27">
        <v>1500</v>
      </c>
      <c r="H8" s="27">
        <v>1500</v>
      </c>
      <c r="I8" s="27">
        <v>1500</v>
      </c>
      <c r="J8" s="27">
        <v>1500</v>
      </c>
      <c r="K8" s="27">
        <v>1500</v>
      </c>
      <c r="L8" s="27">
        <v>1500</v>
      </c>
      <c r="M8" s="27">
        <v>1500</v>
      </c>
      <c r="N8" s="6">
        <f>SUM(B8:M8)</f>
        <v>18000</v>
      </c>
    </row>
    <row r="9" spans="1:16" ht="21.6" x14ac:dyDescent="0.45">
      <c r="A9" s="26" t="s">
        <v>31</v>
      </c>
      <c r="B9" s="22">
        <v>120</v>
      </c>
      <c r="C9" s="37">
        <v>120</v>
      </c>
      <c r="D9" s="37">
        <v>120</v>
      </c>
      <c r="E9" s="37">
        <v>120</v>
      </c>
      <c r="F9" s="37">
        <v>120</v>
      </c>
      <c r="G9" s="37">
        <v>120</v>
      </c>
      <c r="H9" s="37">
        <v>120</v>
      </c>
      <c r="I9" s="37">
        <v>120</v>
      </c>
      <c r="J9" s="37">
        <v>120</v>
      </c>
      <c r="K9" s="37">
        <v>120</v>
      </c>
      <c r="L9" s="37">
        <v>120</v>
      </c>
      <c r="M9" s="37">
        <v>120</v>
      </c>
      <c r="N9" s="7">
        <f>SUM(B9:M9)</f>
        <v>1440</v>
      </c>
      <c r="P9" s="52" t="s">
        <v>40</v>
      </c>
    </row>
    <row r="10" spans="1:16" ht="17.399999999999999" x14ac:dyDescent="0.45">
      <c r="A10" s="25" t="s">
        <v>33</v>
      </c>
      <c r="B10" s="6">
        <v>800</v>
      </c>
      <c r="C10" s="27">
        <v>800</v>
      </c>
      <c r="D10" s="27">
        <v>800</v>
      </c>
      <c r="E10" s="27">
        <v>800</v>
      </c>
      <c r="F10" s="27">
        <v>800</v>
      </c>
      <c r="G10" s="27">
        <v>800</v>
      </c>
      <c r="H10" s="27">
        <v>800</v>
      </c>
      <c r="I10" s="27">
        <v>800</v>
      </c>
      <c r="J10" s="27">
        <v>800</v>
      </c>
      <c r="K10" s="27">
        <v>800</v>
      </c>
      <c r="L10" s="27">
        <v>800</v>
      </c>
      <c r="M10" s="27">
        <v>800</v>
      </c>
      <c r="N10" s="28">
        <f t="shared" ref="N10:N15" si="0">SUM(B10:M10)</f>
        <v>9600</v>
      </c>
      <c r="P10" s="51">
        <v>2000</v>
      </c>
    </row>
    <row r="11" spans="1:16" ht="17.399999999999999" x14ac:dyDescent="0.45">
      <c r="A11" s="26" t="s">
        <v>34</v>
      </c>
      <c r="B11" s="7">
        <v>150</v>
      </c>
      <c r="C11" s="7">
        <v>150</v>
      </c>
      <c r="D11" s="7">
        <v>150</v>
      </c>
      <c r="E11" s="7">
        <v>150</v>
      </c>
      <c r="F11" s="7">
        <v>150</v>
      </c>
      <c r="G11" s="7">
        <v>150</v>
      </c>
      <c r="H11" s="7">
        <v>150</v>
      </c>
      <c r="I11" s="7">
        <v>150</v>
      </c>
      <c r="J11" s="7">
        <v>150</v>
      </c>
      <c r="K11" s="7">
        <v>150</v>
      </c>
      <c r="L11" s="7">
        <v>150</v>
      </c>
      <c r="M11" s="7">
        <v>150</v>
      </c>
      <c r="N11" s="28">
        <f t="shared" si="0"/>
        <v>1800</v>
      </c>
    </row>
    <row r="12" spans="1:16" ht="17.399999999999999" x14ac:dyDescent="0.45">
      <c r="A12" s="25" t="s">
        <v>36</v>
      </c>
      <c r="B12" s="6">
        <v>80</v>
      </c>
      <c r="C12" s="6">
        <v>60</v>
      </c>
      <c r="D12" s="6">
        <v>55</v>
      </c>
      <c r="E12" s="6">
        <v>74</v>
      </c>
      <c r="F12" s="6">
        <v>75</v>
      </c>
      <c r="G12" s="6">
        <v>95</v>
      </c>
      <c r="H12" s="6">
        <v>80</v>
      </c>
      <c r="I12" s="6">
        <v>110</v>
      </c>
      <c r="J12" s="6">
        <v>74</v>
      </c>
      <c r="K12" s="6">
        <v>65</v>
      </c>
      <c r="L12" s="6">
        <v>55</v>
      </c>
      <c r="M12" s="6">
        <v>56</v>
      </c>
      <c r="N12" s="28">
        <f t="shared" si="0"/>
        <v>879</v>
      </c>
    </row>
    <row r="13" spans="1:16" ht="17.399999999999999" x14ac:dyDescent="0.45">
      <c r="A13" s="4" t="s">
        <v>15</v>
      </c>
      <c r="B13" s="7">
        <v>50</v>
      </c>
      <c r="C13" s="28">
        <v>50</v>
      </c>
      <c r="D13" s="28">
        <v>50</v>
      </c>
      <c r="E13" s="28">
        <v>50</v>
      </c>
      <c r="F13" s="28">
        <v>50</v>
      </c>
      <c r="G13" s="28">
        <v>50</v>
      </c>
      <c r="H13" s="28">
        <v>50</v>
      </c>
      <c r="I13" s="28">
        <v>50</v>
      </c>
      <c r="J13" s="28">
        <v>50</v>
      </c>
      <c r="K13" s="28">
        <v>50</v>
      </c>
      <c r="L13" s="28">
        <v>50</v>
      </c>
      <c r="M13" s="28">
        <v>50</v>
      </c>
      <c r="N13" s="28">
        <f t="shared" si="0"/>
        <v>600</v>
      </c>
    </row>
    <row r="14" spans="1:16" ht="17.399999999999999" x14ac:dyDescent="0.45">
      <c r="A14" s="25" t="s">
        <v>37</v>
      </c>
      <c r="B14" s="6">
        <v>100</v>
      </c>
      <c r="C14" s="27">
        <v>100</v>
      </c>
      <c r="D14" s="27">
        <v>100</v>
      </c>
      <c r="E14" s="27">
        <v>100</v>
      </c>
      <c r="F14" s="27">
        <v>100</v>
      </c>
      <c r="G14" s="27">
        <v>100</v>
      </c>
      <c r="H14" s="27">
        <v>100</v>
      </c>
      <c r="I14" s="27">
        <v>100</v>
      </c>
      <c r="J14" s="27">
        <v>100</v>
      </c>
      <c r="K14" s="27">
        <v>100</v>
      </c>
      <c r="L14" s="27">
        <v>100</v>
      </c>
      <c r="M14" s="27">
        <v>100</v>
      </c>
      <c r="N14" s="28">
        <f t="shared" si="0"/>
        <v>1200</v>
      </c>
    </row>
    <row r="15" spans="1:16" ht="17.399999999999999" x14ac:dyDescent="0.45">
      <c r="A15" s="26" t="s">
        <v>35</v>
      </c>
      <c r="B15" s="7">
        <v>40</v>
      </c>
      <c r="C15" s="7">
        <v>40</v>
      </c>
      <c r="D15" s="7">
        <v>40</v>
      </c>
      <c r="E15" s="7">
        <v>40</v>
      </c>
      <c r="F15" s="7">
        <v>40</v>
      </c>
      <c r="G15" s="7">
        <v>75</v>
      </c>
      <c r="H15" s="7">
        <v>80</v>
      </c>
      <c r="I15" s="7">
        <v>85</v>
      </c>
      <c r="J15" s="7">
        <v>75</v>
      </c>
      <c r="K15" s="7">
        <v>40</v>
      </c>
      <c r="L15" s="7">
        <v>40</v>
      </c>
      <c r="M15" s="7">
        <v>40</v>
      </c>
      <c r="N15" s="28">
        <f t="shared" si="0"/>
        <v>635</v>
      </c>
    </row>
    <row r="16" spans="1:16" ht="20.399999999999999" x14ac:dyDescent="0.5">
      <c r="A16" s="5" t="s">
        <v>16</v>
      </c>
      <c r="B16" s="10">
        <f>SUM(B8:B15)</f>
        <v>2840</v>
      </c>
      <c r="C16" s="30">
        <f t="shared" ref="C16:N16" si="1">SUM(C8:C15)</f>
        <v>2820</v>
      </c>
      <c r="D16" s="30">
        <f t="shared" si="1"/>
        <v>2815</v>
      </c>
      <c r="E16" s="30">
        <f t="shared" si="1"/>
        <v>2834</v>
      </c>
      <c r="F16" s="30">
        <f t="shared" si="1"/>
        <v>2835</v>
      </c>
      <c r="G16" s="30">
        <f t="shared" si="1"/>
        <v>2890</v>
      </c>
      <c r="H16" s="30">
        <f t="shared" si="1"/>
        <v>2880</v>
      </c>
      <c r="I16" s="30">
        <f t="shared" si="1"/>
        <v>2915</v>
      </c>
      <c r="J16" s="30">
        <f t="shared" si="1"/>
        <v>2869</v>
      </c>
      <c r="K16" s="30">
        <f t="shared" si="1"/>
        <v>2825</v>
      </c>
      <c r="L16" s="30">
        <f t="shared" si="1"/>
        <v>2815</v>
      </c>
      <c r="M16" s="30">
        <f t="shared" si="1"/>
        <v>2816</v>
      </c>
      <c r="N16" s="30">
        <f t="shared" si="1"/>
        <v>34154</v>
      </c>
    </row>
    <row r="17" spans="1:14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ht="17.399999999999999" x14ac:dyDescent="0.3">
      <c r="A18" s="57" t="s">
        <v>39</v>
      </c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</row>
    <row r="19" spans="1:14" ht="15.6" x14ac:dyDescent="0.3">
      <c r="A19" s="31" t="s">
        <v>17</v>
      </c>
      <c r="B19" s="11">
        <f t="shared" ref="B19:M19" si="2">$P$7</f>
        <v>5000</v>
      </c>
      <c r="C19" s="32">
        <f t="shared" si="2"/>
        <v>5000</v>
      </c>
      <c r="D19" s="32">
        <f t="shared" si="2"/>
        <v>5000</v>
      </c>
      <c r="E19" s="32">
        <f t="shared" si="2"/>
        <v>5000</v>
      </c>
      <c r="F19" s="32">
        <f t="shared" si="2"/>
        <v>5000</v>
      </c>
      <c r="G19" s="32">
        <f t="shared" si="2"/>
        <v>5000</v>
      </c>
      <c r="H19" s="32">
        <f t="shared" si="2"/>
        <v>5000</v>
      </c>
      <c r="I19" s="32">
        <f t="shared" si="2"/>
        <v>5000</v>
      </c>
      <c r="J19" s="32">
        <f t="shared" si="2"/>
        <v>5000</v>
      </c>
      <c r="K19" s="32">
        <f t="shared" si="2"/>
        <v>5000</v>
      </c>
      <c r="L19" s="32">
        <f t="shared" si="2"/>
        <v>5000</v>
      </c>
      <c r="M19" s="32">
        <f t="shared" si="2"/>
        <v>5000</v>
      </c>
      <c r="N19" s="11">
        <f>SUM(B19:M19)</f>
        <v>60000</v>
      </c>
    </row>
    <row r="20" spans="1:14" ht="15.6" x14ac:dyDescent="0.3">
      <c r="A20" s="33" t="s">
        <v>40</v>
      </c>
      <c r="B20" s="13">
        <f>$P$10</f>
        <v>2000</v>
      </c>
      <c r="C20" s="34">
        <f t="shared" ref="C20:M20" si="3">$P$10</f>
        <v>2000</v>
      </c>
      <c r="D20" s="34">
        <f t="shared" si="3"/>
        <v>2000</v>
      </c>
      <c r="E20" s="34">
        <f t="shared" si="3"/>
        <v>2000</v>
      </c>
      <c r="F20" s="34">
        <f t="shared" si="3"/>
        <v>2000</v>
      </c>
      <c r="G20" s="34">
        <f t="shared" si="3"/>
        <v>2000</v>
      </c>
      <c r="H20" s="34">
        <f t="shared" si="3"/>
        <v>2000</v>
      </c>
      <c r="I20" s="34">
        <f t="shared" si="3"/>
        <v>2000</v>
      </c>
      <c r="J20" s="34">
        <f t="shared" si="3"/>
        <v>2000</v>
      </c>
      <c r="K20" s="34">
        <f t="shared" si="3"/>
        <v>2000</v>
      </c>
      <c r="L20" s="34">
        <f t="shared" si="3"/>
        <v>2000</v>
      </c>
      <c r="M20" s="34">
        <f t="shared" si="3"/>
        <v>2000</v>
      </c>
      <c r="N20" s="13">
        <f>SUM(B20:M20)</f>
        <v>24000</v>
      </c>
    </row>
    <row r="21" spans="1:14" s="24" customFormat="1" ht="15.6" x14ac:dyDescent="0.3">
      <c r="A21" s="31" t="s">
        <v>41</v>
      </c>
      <c r="B21" s="32">
        <f>SUM(B19:B20)</f>
        <v>7000</v>
      </c>
      <c r="C21" s="32">
        <f t="shared" ref="C21:M21" si="4">SUM(C19:C20)</f>
        <v>7000</v>
      </c>
      <c r="D21" s="32">
        <f t="shared" si="4"/>
        <v>7000</v>
      </c>
      <c r="E21" s="32">
        <f t="shared" si="4"/>
        <v>7000</v>
      </c>
      <c r="F21" s="32">
        <f t="shared" si="4"/>
        <v>7000</v>
      </c>
      <c r="G21" s="32">
        <f t="shared" si="4"/>
        <v>7000</v>
      </c>
      <c r="H21" s="32">
        <f t="shared" si="4"/>
        <v>7000</v>
      </c>
      <c r="I21" s="32">
        <f t="shared" si="4"/>
        <v>7000</v>
      </c>
      <c r="J21" s="32">
        <f t="shared" si="4"/>
        <v>7000</v>
      </c>
      <c r="K21" s="32">
        <f t="shared" si="4"/>
        <v>7000</v>
      </c>
      <c r="L21" s="32">
        <f t="shared" si="4"/>
        <v>7000</v>
      </c>
      <c r="M21" s="32">
        <f t="shared" si="4"/>
        <v>7000</v>
      </c>
      <c r="N21" s="32">
        <f>SUM(B21:M21)</f>
        <v>84000</v>
      </c>
    </row>
    <row r="22" spans="1:14" ht="15.6" x14ac:dyDescent="0.3">
      <c r="A22" s="46" t="s">
        <v>18</v>
      </c>
      <c r="B22" s="47">
        <f>B21-B16</f>
        <v>4160</v>
      </c>
      <c r="C22" s="47">
        <f t="shared" ref="C22:M22" si="5">C21-C16</f>
        <v>4180</v>
      </c>
      <c r="D22" s="47">
        <f t="shared" si="5"/>
        <v>4185</v>
      </c>
      <c r="E22" s="47">
        <f t="shared" si="5"/>
        <v>4166</v>
      </c>
      <c r="F22" s="47">
        <f t="shared" si="5"/>
        <v>4165</v>
      </c>
      <c r="G22" s="47">
        <f t="shared" si="5"/>
        <v>4110</v>
      </c>
      <c r="H22" s="47">
        <f t="shared" si="5"/>
        <v>4120</v>
      </c>
      <c r="I22" s="47">
        <f t="shared" si="5"/>
        <v>4085</v>
      </c>
      <c r="J22" s="47">
        <f t="shared" si="5"/>
        <v>4131</v>
      </c>
      <c r="K22" s="47">
        <f t="shared" si="5"/>
        <v>4175</v>
      </c>
      <c r="L22" s="47">
        <f t="shared" si="5"/>
        <v>4185</v>
      </c>
      <c r="M22" s="47">
        <f t="shared" si="5"/>
        <v>4184</v>
      </c>
      <c r="N22" s="47">
        <f>N21-N16</f>
        <v>49846</v>
      </c>
    </row>
    <row r="23" spans="1:14" ht="15.6" x14ac:dyDescent="0.3">
      <c r="A23" s="12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</row>
    <row r="24" spans="1:14" ht="16.8" x14ac:dyDescent="0.3">
      <c r="A24" s="48" t="s">
        <v>19</v>
      </c>
      <c r="B24" s="10">
        <f>$B$22</f>
        <v>4160</v>
      </c>
      <c r="C24" s="10">
        <f>$C$22</f>
        <v>4180</v>
      </c>
      <c r="D24" s="10">
        <f>$D$22</f>
        <v>4185</v>
      </c>
      <c r="E24" s="10">
        <f>$E$22</f>
        <v>4166</v>
      </c>
      <c r="F24" s="10">
        <f>$F$22</f>
        <v>4165</v>
      </c>
      <c r="G24" s="10">
        <f>$G$22</f>
        <v>4110</v>
      </c>
      <c r="H24" s="10">
        <f>$H$22</f>
        <v>4120</v>
      </c>
      <c r="I24" s="10">
        <f>$I$22</f>
        <v>4085</v>
      </c>
      <c r="J24" s="10">
        <f>$J$22</f>
        <v>4131</v>
      </c>
      <c r="K24" s="10">
        <f>$K$22</f>
        <v>4175</v>
      </c>
      <c r="L24" s="10">
        <f>$L$22</f>
        <v>4185</v>
      </c>
      <c r="M24" s="10">
        <f>$M$22</f>
        <v>4184</v>
      </c>
      <c r="N24" s="30">
        <f>$N$22</f>
        <v>49846</v>
      </c>
    </row>
    <row r="25" spans="1:14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ht="15.6" x14ac:dyDescent="0.3">
      <c r="A26" s="15" t="s">
        <v>20</v>
      </c>
      <c r="B26" s="16">
        <v>0.22</v>
      </c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"/>
    </row>
    <row r="27" spans="1:14" ht="15.6" x14ac:dyDescent="0.3">
      <c r="A27" s="18" t="s">
        <v>21</v>
      </c>
      <c r="B27" s="19">
        <f>AVERAGE(B9:B15)</f>
        <v>191.42857142857142</v>
      </c>
      <c r="C27" s="35">
        <f t="shared" ref="C27:M27" si="6">AVERAGE(C9:C15)</f>
        <v>188.57142857142858</v>
      </c>
      <c r="D27" s="35">
        <f t="shared" si="6"/>
        <v>187.85714285714286</v>
      </c>
      <c r="E27" s="35">
        <f t="shared" si="6"/>
        <v>190.57142857142858</v>
      </c>
      <c r="F27" s="35">
        <f t="shared" si="6"/>
        <v>190.71428571428572</v>
      </c>
      <c r="G27" s="35">
        <f t="shared" si="6"/>
        <v>198.57142857142858</v>
      </c>
      <c r="H27" s="35">
        <f t="shared" si="6"/>
        <v>197.14285714285714</v>
      </c>
      <c r="I27" s="35">
        <f t="shared" si="6"/>
        <v>202.14285714285714</v>
      </c>
      <c r="J27" s="35">
        <f t="shared" si="6"/>
        <v>195.57142857142858</v>
      </c>
      <c r="K27" s="35">
        <f t="shared" si="6"/>
        <v>189.28571428571428</v>
      </c>
      <c r="L27" s="35">
        <f t="shared" si="6"/>
        <v>187.85714285714286</v>
      </c>
      <c r="M27" s="35">
        <f t="shared" si="6"/>
        <v>188</v>
      </c>
      <c r="N27" s="1"/>
    </row>
    <row r="28" spans="1:14" ht="15.6" x14ac:dyDescent="0.3">
      <c r="A28" s="20" t="s">
        <v>22</v>
      </c>
      <c r="B28" s="21">
        <f>MAX(B9:B15)</f>
        <v>800</v>
      </c>
      <c r="C28" s="36">
        <f t="shared" ref="C28:M28" si="7">MAX(C9:C15)</f>
        <v>800</v>
      </c>
      <c r="D28" s="36">
        <f t="shared" si="7"/>
        <v>800</v>
      </c>
      <c r="E28" s="36">
        <f t="shared" si="7"/>
        <v>800</v>
      </c>
      <c r="F28" s="36">
        <f t="shared" si="7"/>
        <v>800</v>
      </c>
      <c r="G28" s="36">
        <f t="shared" si="7"/>
        <v>800</v>
      </c>
      <c r="H28" s="36">
        <f t="shared" si="7"/>
        <v>800</v>
      </c>
      <c r="I28" s="36">
        <f t="shared" si="7"/>
        <v>800</v>
      </c>
      <c r="J28" s="36">
        <f t="shared" si="7"/>
        <v>800</v>
      </c>
      <c r="K28" s="36">
        <f t="shared" si="7"/>
        <v>800</v>
      </c>
      <c r="L28" s="36">
        <f t="shared" si="7"/>
        <v>800</v>
      </c>
      <c r="M28" s="36">
        <f t="shared" si="7"/>
        <v>800</v>
      </c>
      <c r="N28" s="1"/>
    </row>
    <row r="29" spans="1:14" ht="15.6" x14ac:dyDescent="0.3">
      <c r="A29" s="18" t="s">
        <v>23</v>
      </c>
      <c r="B29" s="19">
        <f>MIN(B9:B15)</f>
        <v>40</v>
      </c>
      <c r="C29" s="35">
        <f t="shared" ref="C29:M29" si="8">MIN(C9:C15)</f>
        <v>40</v>
      </c>
      <c r="D29" s="35">
        <f t="shared" si="8"/>
        <v>40</v>
      </c>
      <c r="E29" s="35">
        <f t="shared" si="8"/>
        <v>40</v>
      </c>
      <c r="F29" s="35">
        <f t="shared" si="8"/>
        <v>40</v>
      </c>
      <c r="G29" s="35">
        <f t="shared" si="8"/>
        <v>50</v>
      </c>
      <c r="H29" s="35">
        <f t="shared" si="8"/>
        <v>50</v>
      </c>
      <c r="I29" s="35">
        <f t="shared" si="8"/>
        <v>50</v>
      </c>
      <c r="J29" s="35">
        <f t="shared" si="8"/>
        <v>50</v>
      </c>
      <c r="K29" s="35">
        <f t="shared" si="8"/>
        <v>40</v>
      </c>
      <c r="L29" s="35">
        <f t="shared" si="8"/>
        <v>40</v>
      </c>
      <c r="M29" s="35">
        <f t="shared" si="8"/>
        <v>40</v>
      </c>
      <c r="N29" s="1"/>
    </row>
  </sheetData>
  <mergeCells count="4">
    <mergeCell ref="A6:N6"/>
    <mergeCell ref="A4:N4"/>
    <mergeCell ref="A18:N18"/>
    <mergeCell ref="A1:N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2</vt:i4>
      </vt:variant>
    </vt:vector>
  </HeadingPairs>
  <TitlesOfParts>
    <vt:vector size="4" baseType="lpstr">
      <vt:lpstr>Budget for Grant</vt:lpstr>
      <vt:lpstr>Expenses of Institution</vt:lpstr>
      <vt:lpstr>Monthly Income</vt:lpstr>
      <vt:lpstr>Expense Chart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m_moncada</dc:creator>
  <cp:lastModifiedBy>Melissa</cp:lastModifiedBy>
  <dcterms:created xsi:type="dcterms:W3CDTF">2013-10-28T15:38:52Z</dcterms:created>
  <dcterms:modified xsi:type="dcterms:W3CDTF">2013-10-30T01:36:43Z</dcterms:modified>
</cp:coreProperties>
</file>