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2"/>
  </bookViews>
  <sheets>
    <sheet name="Data" sheetId="1" r:id="rId1"/>
    <sheet name="MH$" sheetId="4" r:id="rId2"/>
    <sheet name="# of PO's" sheetId="5" r:id="rId3"/>
    <sheet name="# of Suppliers" sheetId="6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B24" i="6" l="1"/>
  <c r="C26" i="6" s="1"/>
  <c r="C27" i="6" s="1"/>
  <c r="C22" i="6"/>
  <c r="B24" i="4"/>
  <c r="C26" i="4" s="1"/>
  <c r="C27" i="4" s="1"/>
  <c r="C22" i="4"/>
  <c r="C27" i="5"/>
  <c r="C26" i="5"/>
  <c r="B24" i="5"/>
  <c r="C22" i="5"/>
  <c r="A6" i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<sst xmlns="http://schemas.openxmlformats.org/spreadsheetml/2006/main" count="102" uniqueCount="42">
  <si>
    <t>Qtr</t>
  </si>
  <si>
    <t>PDC$</t>
  </si>
  <si>
    <t>MH$</t>
  </si>
  <si>
    <t>Po's</t>
  </si>
  <si>
    <t>Ss</t>
  </si>
  <si>
    <t>Assignment 1 - Solution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</si>
  <si>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</si>
  <si>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</si>
  <si>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</si>
  <si>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</si>
  <si>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</si>
  <si>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</si>
  <si>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</si>
  <si>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</si>
  <si>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</si>
  <si>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</si>
  <si>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</si>
  <si>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</si>
  <si>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</si>
  <si>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</si>
  <si>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</si>
  <si>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</si>
  <si>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</si>
  <si>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</si>
  <si>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</si>
  <si>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</si>
  <si>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</si>
  <si>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</si>
  <si>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</si>
  <si>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</si>
  <si>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</si>
  <si>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Purchasing Department Costs vs. # of Purc hase Orders</t>
  </si>
  <si>
    <t>Predicted Cost:</t>
  </si>
  <si>
    <t>Fixed cost</t>
  </si>
  <si>
    <t>Variable cost:</t>
  </si>
  <si>
    <t>Cost per PO</t>
  </si>
  <si>
    <t># of PO's</t>
  </si>
  <si>
    <t>Purchase Dept. Costs vs. Merchandise Handled</t>
  </si>
  <si>
    <t>Cost per MH$</t>
  </si>
  <si>
    <t>Purchase Depatment Costs vs. Number of Suppliers</t>
  </si>
  <si>
    <t>Cost per supplier</t>
  </si>
  <si>
    <t># of suppliers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</si>
</sst>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5" formatCode="_(* #,##0_);_(* \(#,##0\);_(* &quot;-&quot;??_);_(@_)"/>
    <numFmt numFmtId="167" formatCode="_-* #,##0.0000_-;\-* #,##0.0000_-;_-* &quot;-&quot;??_-;_-@_-"/>
    <numFmt numFmtId="169" formatCode="_-&quot;$&quot;* #,##0_-;\-&quot;$&quot;* #,##0_-;_-&quot;$&quot;* &quot;-&quot;??_-;_-@_-"/>
    <numFmt numFmtId="171" formatCode="_-* #,##0_-;\-* #,##0_-;_-* &quot;-&quot;??_-;_-@_-"/>
    <numFmt numFmtId="173" formatCode="_-&quot;$&quot;* #,##0.0000_-;\-&quot;$&quot;* #,##0.00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0" fillId="0" borderId="0" xfId="0" applyFill="1" applyBorder="1" applyAlignment="1"/>
    <xf numFmtId="0" fontId="0" fillId="0" borderId="1" xfId="0" applyFill="1" applyBorder="1" applyAlignment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Continuous"/>
    </xf>
    <xf numFmtId="43" fontId="0" fillId="0" borderId="0" xfId="1" applyFont="1" applyFill="1" applyBorder="1" applyAlignment="1"/>
    <xf numFmtId="167" fontId="0" fillId="0" borderId="0" xfId="1" applyNumberFormat="1" applyFont="1" applyFill="1" applyBorder="1" applyAlignment="1"/>
    <xf numFmtId="43" fontId="0" fillId="0" borderId="1" xfId="1" applyFont="1" applyFill="1" applyBorder="1" applyAlignment="1"/>
    <xf numFmtId="167" fontId="0" fillId="0" borderId="1" xfId="1" applyNumberFormat="1" applyFont="1" applyFill="1" applyBorder="1" applyAlignment="1"/>
    <xf numFmtId="44" fontId="0" fillId="0" borderId="1" xfId="2" applyFont="1" applyFill="1" applyBorder="1" applyAlignment="1"/>
    <xf numFmtId="169" fontId="0" fillId="0" borderId="0" xfId="2" applyNumberFormat="1" applyFont="1" applyFill="1" applyBorder="1" applyAlignment="1"/>
    <xf numFmtId="44" fontId="0" fillId="0" borderId="0" xfId="2" applyNumberFormat="1" applyFont="1" applyFill="1" applyBorder="1" applyAlignment="1"/>
    <xf numFmtId="171" fontId="0" fillId="0" borderId="1" xfId="1" applyNumberFormat="1" applyFont="1" applyFill="1" applyBorder="1" applyAlignment="1"/>
    <xf numFmtId="171" fontId="0" fillId="0" borderId="0" xfId="1" applyNumberFormat="1" applyFont="1" applyFill="1" applyBorder="1" applyAlignment="1"/>
    <xf numFmtId="0" fontId="2" fillId="0" borderId="0" xfId="0" applyFont="1"/>
    <xf numFmtId="169" fontId="0" fillId="0" borderId="0" xfId="0" applyNumberFormat="1"/>
    <xf numFmtId="44" fontId="0" fillId="0" borderId="0" xfId="2" applyFont="1"/>
    <xf numFmtId="171" fontId="5" fillId="0" borderId="0" xfId="1" applyNumberFormat="1" applyFont="1"/>
    <xf numFmtId="169" fontId="6" fillId="0" borderId="0" xfId="0" applyNumberFormat="1" applyFont="1"/>
    <xf numFmtId="173" fontId="0" fillId="0" borderId="1" xfId="2" applyNumberFormat="1" applyFont="1" applyFill="1" applyBorder="1" applyAlignment="1"/>
    <xf numFmtId="173" fontId="0" fillId="0" borderId="0" xfId="2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4" sqref="D4"/>
    </sheetView>
  </sheetViews>
  <sheetFormatPr defaultRowHeight="15" x14ac:dyDescent="0.25"/>
  <cols>
    <col min="2" max="2" width="10.5703125" bestFit="1" customWidth="1"/>
    <col min="3" max="3" width="12.5703125" bestFit="1" customWidth="1"/>
  </cols>
  <sheetData>
    <row r="1" spans="1:5" x14ac:dyDescent="0.25">
      <c r="A1" s="17" t="s">
        <v>5</v>
      </c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2">
        <v>1</v>
      </c>
      <c r="B5" s="3">
        <v>1523000</v>
      </c>
      <c r="C5" s="3">
        <v>68315000</v>
      </c>
      <c r="D5" s="3">
        <v>4357</v>
      </c>
      <c r="E5" s="3">
        <v>132</v>
      </c>
    </row>
    <row r="6" spans="1:5" x14ac:dyDescent="0.25">
      <c r="A6" s="2">
        <f>1+A5</f>
        <v>2</v>
      </c>
      <c r="B6" s="3">
        <v>1100000</v>
      </c>
      <c r="C6" s="3">
        <v>33456000</v>
      </c>
      <c r="D6" s="3">
        <v>2550</v>
      </c>
      <c r="E6" s="3">
        <v>222</v>
      </c>
    </row>
    <row r="7" spans="1:5" x14ac:dyDescent="0.25">
      <c r="A7" s="2">
        <f t="shared" ref="A7:A14" si="0">1+A6</f>
        <v>3</v>
      </c>
      <c r="B7" s="3">
        <v>547000</v>
      </c>
      <c r="C7" s="3">
        <v>121160000</v>
      </c>
      <c r="D7" s="3">
        <v>1433</v>
      </c>
      <c r="E7" s="3">
        <v>11</v>
      </c>
    </row>
    <row r="8" spans="1:5" x14ac:dyDescent="0.25">
      <c r="A8" s="2">
        <f t="shared" si="0"/>
        <v>4</v>
      </c>
      <c r="B8" s="3">
        <v>2050000</v>
      </c>
      <c r="C8" s="3">
        <v>119566000</v>
      </c>
      <c r="D8" s="3">
        <v>5944</v>
      </c>
      <c r="E8" s="3">
        <v>190</v>
      </c>
    </row>
    <row r="9" spans="1:5" x14ac:dyDescent="0.25">
      <c r="A9" s="2">
        <f t="shared" si="0"/>
        <v>5</v>
      </c>
      <c r="B9" s="3">
        <v>1056000</v>
      </c>
      <c r="C9" s="3">
        <v>33505000</v>
      </c>
      <c r="D9" s="3">
        <v>2793</v>
      </c>
      <c r="E9" s="3">
        <v>23</v>
      </c>
    </row>
    <row r="10" spans="1:5" x14ac:dyDescent="0.25">
      <c r="A10" s="2">
        <f t="shared" si="0"/>
        <v>6</v>
      </c>
      <c r="B10" s="3">
        <v>529000</v>
      </c>
      <c r="C10" s="3">
        <v>29854000</v>
      </c>
      <c r="D10" s="3">
        <v>1327</v>
      </c>
      <c r="E10" s="3">
        <v>33</v>
      </c>
    </row>
    <row r="11" spans="1:5" x14ac:dyDescent="0.25">
      <c r="A11" s="2">
        <f t="shared" si="0"/>
        <v>7</v>
      </c>
      <c r="B11" s="3">
        <v>1538000</v>
      </c>
      <c r="C11" s="3">
        <v>102875000</v>
      </c>
      <c r="D11" s="3">
        <v>7586</v>
      </c>
      <c r="E11" s="3">
        <v>104</v>
      </c>
    </row>
    <row r="12" spans="1:5" x14ac:dyDescent="0.25">
      <c r="A12" s="2">
        <f t="shared" si="0"/>
        <v>8</v>
      </c>
      <c r="B12" s="3">
        <v>1754000</v>
      </c>
      <c r="C12" s="3">
        <v>38674000</v>
      </c>
      <c r="D12" s="3">
        <v>3617</v>
      </c>
      <c r="E12" s="3">
        <v>119</v>
      </c>
    </row>
    <row r="13" spans="1:5" x14ac:dyDescent="0.25">
      <c r="A13" s="2">
        <f t="shared" si="0"/>
        <v>9</v>
      </c>
      <c r="B13" s="3">
        <v>1612000</v>
      </c>
      <c r="C13" s="3">
        <v>139312000</v>
      </c>
      <c r="D13" s="3">
        <v>1707</v>
      </c>
      <c r="E13" s="3">
        <v>208</v>
      </c>
    </row>
    <row r="14" spans="1:5" x14ac:dyDescent="0.25">
      <c r="A14" s="2">
        <f t="shared" si="0"/>
        <v>10</v>
      </c>
      <c r="B14" s="3">
        <v>1257000</v>
      </c>
      <c r="C14" s="3">
        <v>130944000</v>
      </c>
      <c r="D14" s="3">
        <v>4731</v>
      </c>
      <c r="E14" s="3">
        <v>201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B25" sqref="B25"/>
    </sheetView>
  </sheetViews>
  <sheetFormatPr defaultRowHeight="15" x14ac:dyDescent="0.25"/>
  <cols>
    <col min="1" max="1" width="18" bestFit="1" customWidth="1"/>
    <col min="2" max="2" width="14.28515625" bestFit="1" customWidth="1"/>
    <col min="3" max="3" width="14.7109375" bestFit="1" customWidth="1"/>
    <col min="4" max="5" width="12.140625" bestFit="1" customWidth="1"/>
    <col min="6" max="6" width="11.5703125" bestFit="1" customWidth="1"/>
    <col min="7" max="7" width="13.28515625" bestFit="1" customWidth="1"/>
    <col min="8" max="8" width="12.85546875" bestFit="1" customWidth="1"/>
    <col min="9" max="9" width="13.28515625" bestFit="1" customWidth="1"/>
  </cols>
  <sheetData>
    <row r="1" spans="1:9" x14ac:dyDescent="0.25">
      <c r="A1" t="s">
        <v>6</v>
      </c>
    </row>
    <row r="2" spans="1:9" ht="15.75" thickBot="1" x14ac:dyDescent="0.3"/>
    <row r="3" spans="1:9" x14ac:dyDescent="0.25">
      <c r="A3" s="7" t="s">
        <v>7</v>
      </c>
      <c r="B3" s="7"/>
      <c r="D3" t="s">
        <v>37</v>
      </c>
    </row>
    <row r="4" spans="1:9" x14ac:dyDescent="0.25">
      <c r="A4" s="4" t="s">
        <v>8</v>
      </c>
      <c r="B4" s="9">
        <v>0.28703415697891699</v>
      </c>
    </row>
    <row r="5" spans="1:9" x14ac:dyDescent="0.25">
      <c r="A5" s="4" t="s">
        <v>9</v>
      </c>
      <c r="B5" s="9">
        <v>8.2388607272597558E-2</v>
      </c>
    </row>
    <row r="6" spans="1:9" x14ac:dyDescent="0.25">
      <c r="A6" s="4" t="s">
        <v>10</v>
      </c>
      <c r="B6" s="9">
        <v>-3.2312816818327747E-2</v>
      </c>
    </row>
    <row r="7" spans="1:9" x14ac:dyDescent="0.25">
      <c r="A7" s="4" t="s">
        <v>11</v>
      </c>
      <c r="B7" s="9">
        <v>506323.70396599092</v>
      </c>
    </row>
    <row r="8" spans="1:9" ht="15.75" thickBot="1" x14ac:dyDescent="0.3">
      <c r="A8" s="5" t="s">
        <v>12</v>
      </c>
      <c r="B8" s="11">
        <v>10</v>
      </c>
    </row>
    <row r="10" spans="1:9" ht="15.75" thickBot="1" x14ac:dyDescent="0.3">
      <c r="A10" t="s">
        <v>13</v>
      </c>
    </row>
    <row r="11" spans="1:9" x14ac:dyDescent="0.25">
      <c r="A11" s="6"/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</row>
    <row r="12" spans="1:9" x14ac:dyDescent="0.25">
      <c r="A12" s="4" t="s">
        <v>14</v>
      </c>
      <c r="B12" s="4">
        <v>1</v>
      </c>
      <c r="C12" s="4">
        <v>184142854417.27661</v>
      </c>
      <c r="D12" s="4">
        <v>184142854417.27661</v>
      </c>
      <c r="E12" s="4">
        <v>0.71828757075663707</v>
      </c>
      <c r="F12" s="4">
        <v>0.42133648340141938</v>
      </c>
    </row>
    <row r="13" spans="1:9" x14ac:dyDescent="0.25">
      <c r="A13" s="4" t="s">
        <v>15</v>
      </c>
      <c r="B13" s="4">
        <v>8</v>
      </c>
      <c r="C13" s="4">
        <v>2050909545582.7234</v>
      </c>
      <c r="D13" s="4">
        <v>256363693197.84042</v>
      </c>
      <c r="E13" s="4"/>
      <c r="F13" s="4"/>
    </row>
    <row r="14" spans="1:9" ht="15.75" thickBot="1" x14ac:dyDescent="0.3">
      <c r="A14" s="5" t="s">
        <v>16</v>
      </c>
      <c r="B14" s="5">
        <v>9</v>
      </c>
      <c r="C14" s="5">
        <v>2235052400000</v>
      </c>
      <c r="D14" s="5"/>
      <c r="E14" s="5"/>
      <c r="F14" s="5"/>
    </row>
    <row r="15" spans="1:9" ht="15.75" thickBot="1" x14ac:dyDescent="0.3"/>
    <row r="16" spans="1:9" x14ac:dyDescent="0.25">
      <c r="A16" s="6"/>
      <c r="B16" s="6" t="s">
        <v>23</v>
      </c>
      <c r="C16" s="6" t="s">
        <v>11</v>
      </c>
      <c r="D16" s="6" t="s">
        <v>24</v>
      </c>
      <c r="E16" s="6" t="s">
        <v>25</v>
      </c>
      <c r="F16" s="6" t="s">
        <v>26</v>
      </c>
      <c r="G16" s="6" t="s">
        <v>27</v>
      </c>
      <c r="H16" s="6" t="s">
        <v>28</v>
      </c>
      <c r="I16" s="6" t="s">
        <v>29</v>
      </c>
    </row>
    <row r="17" spans="1:9" x14ac:dyDescent="0.25">
      <c r="A17" s="4" t="s">
        <v>17</v>
      </c>
      <c r="B17" s="14">
        <v>1038994.513457699</v>
      </c>
      <c r="C17" s="8">
        <v>343545.60422639444</v>
      </c>
      <c r="D17" s="8">
        <v>3.0243277767949781</v>
      </c>
      <c r="E17" s="8">
        <v>1.645077148535741E-2</v>
      </c>
      <c r="F17" s="8">
        <v>246776.92948041914</v>
      </c>
      <c r="G17" s="8">
        <v>1831212.0974349789</v>
      </c>
      <c r="H17" s="8">
        <v>246776.92948041914</v>
      </c>
      <c r="I17" s="8">
        <v>1831212.0974349789</v>
      </c>
    </row>
    <row r="18" spans="1:9" ht="15.75" thickBot="1" x14ac:dyDescent="0.3">
      <c r="A18" s="5" t="s">
        <v>30</v>
      </c>
      <c r="B18" s="22">
        <v>3.1505169812709802E-3</v>
      </c>
      <c r="C18" s="10">
        <v>3.7173431171148596E-3</v>
      </c>
      <c r="D18" s="10">
        <v>0.84751847812105918</v>
      </c>
      <c r="E18" s="10">
        <v>0.4213364834014196</v>
      </c>
      <c r="F18" s="10">
        <v>-5.4216916187686346E-3</v>
      </c>
      <c r="G18" s="10">
        <v>1.1722725581310595E-2</v>
      </c>
      <c r="H18" s="10">
        <v>-5.4216916187686346E-3</v>
      </c>
      <c r="I18" s="10">
        <v>1.1722725581310595E-2</v>
      </c>
    </row>
    <row r="21" spans="1:9" x14ac:dyDescent="0.25">
      <c r="A21" s="17" t="s">
        <v>32</v>
      </c>
    </row>
    <row r="22" spans="1:9" x14ac:dyDescent="0.25">
      <c r="A22" t="s">
        <v>33</v>
      </c>
      <c r="C22" s="18">
        <f>+B17</f>
        <v>1038994.513457699</v>
      </c>
    </row>
    <row r="23" spans="1:9" x14ac:dyDescent="0.25">
      <c r="A23" t="s">
        <v>34</v>
      </c>
    </row>
    <row r="24" spans="1:9" x14ac:dyDescent="0.25">
      <c r="A24" t="s">
        <v>38</v>
      </c>
      <c r="B24" s="23">
        <f>+B18</f>
        <v>3.1505169812709802E-3</v>
      </c>
    </row>
    <row r="25" spans="1:9" ht="17.25" x14ac:dyDescent="0.4">
      <c r="A25" t="s">
        <v>36</v>
      </c>
      <c r="B25" s="20">
        <v>100000000</v>
      </c>
    </row>
    <row r="26" spans="1:9" ht="17.25" x14ac:dyDescent="0.4">
      <c r="C26" s="20">
        <f>+B24*B25</f>
        <v>315051.69812709803</v>
      </c>
    </row>
    <row r="27" spans="1:9" ht="17.25" x14ac:dyDescent="0.4">
      <c r="C27" s="21">
        <f>SUM(C22:C26)</f>
        <v>1354046.2115847971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workbookViewId="0">
      <selection activeCell="A21" sqref="A21:C27"/>
    </sheetView>
  </sheetViews>
  <sheetFormatPr defaultRowHeight="15" x14ac:dyDescent="0.25"/>
  <cols>
    <col min="1" max="1" width="18" bestFit="1" customWidth="1"/>
    <col min="2" max="2" width="13.7109375" bestFit="1" customWidth="1"/>
    <col min="3" max="3" width="14.7109375" bestFit="1" customWidth="1"/>
    <col min="4" max="5" width="12.140625" bestFit="1" customWidth="1"/>
    <col min="6" max="6" width="13.5703125" bestFit="1" customWidth="1"/>
    <col min="7" max="7" width="13.28515625" bestFit="1" customWidth="1"/>
    <col min="8" max="8" width="12.5703125" bestFit="1" customWidth="1"/>
    <col min="9" max="9" width="13.28515625" bestFit="1" customWidth="1"/>
  </cols>
  <sheetData>
    <row r="1" spans="1:9" x14ac:dyDescent="0.25">
      <c r="A1" t="s">
        <v>6</v>
      </c>
    </row>
    <row r="2" spans="1:9" ht="15.75" thickBot="1" x14ac:dyDescent="0.3">
      <c r="D2" s="17" t="s">
        <v>31</v>
      </c>
      <c r="E2" s="17"/>
      <c r="F2" s="17"/>
      <c r="G2" s="17"/>
    </row>
    <row r="3" spans="1:9" x14ac:dyDescent="0.25">
      <c r="A3" s="7" t="s">
        <v>7</v>
      </c>
      <c r="B3" s="7"/>
    </row>
    <row r="4" spans="1:9" x14ac:dyDescent="0.25">
      <c r="A4" s="4" t="s">
        <v>8</v>
      </c>
      <c r="B4" s="9">
        <v>0.65116432941337488</v>
      </c>
    </row>
    <row r="5" spans="1:9" x14ac:dyDescent="0.25">
      <c r="A5" s="4" t="s">
        <v>9</v>
      </c>
      <c r="B5" s="9">
        <v>0.42401498390037012</v>
      </c>
    </row>
    <row r="6" spans="1:9" x14ac:dyDescent="0.25">
      <c r="A6" s="4" t="s">
        <v>10</v>
      </c>
      <c r="B6" s="9">
        <v>0.3520168568879164</v>
      </c>
    </row>
    <row r="7" spans="1:9" x14ac:dyDescent="0.25">
      <c r="A7" s="4" t="s">
        <v>11</v>
      </c>
      <c r="B7" s="16">
        <v>401147.83630812413</v>
      </c>
    </row>
    <row r="8" spans="1:9" ht="15.75" thickBot="1" x14ac:dyDescent="0.3">
      <c r="A8" s="5" t="s">
        <v>12</v>
      </c>
      <c r="B8" s="15">
        <v>10</v>
      </c>
    </row>
    <row r="10" spans="1:9" ht="15.75" thickBot="1" x14ac:dyDescent="0.3">
      <c r="A10" t="s">
        <v>13</v>
      </c>
    </row>
    <row r="11" spans="1:9" x14ac:dyDescent="0.25">
      <c r="A11" s="6"/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</row>
    <row r="12" spans="1:9" x14ac:dyDescent="0.25">
      <c r="A12" s="4" t="s">
        <v>14</v>
      </c>
      <c r="B12" s="4">
        <v>1</v>
      </c>
      <c r="C12" s="4">
        <v>947695707402.48364</v>
      </c>
      <c r="D12" s="4">
        <v>947695707402.48364</v>
      </c>
      <c r="E12" s="4">
        <v>5.8892501998979361</v>
      </c>
      <c r="F12" s="4">
        <v>4.1409885311732147E-2</v>
      </c>
    </row>
    <row r="13" spans="1:9" x14ac:dyDescent="0.25">
      <c r="A13" s="4" t="s">
        <v>15</v>
      </c>
      <c r="B13" s="4">
        <v>8</v>
      </c>
      <c r="C13" s="4">
        <v>1287356692597.5164</v>
      </c>
      <c r="D13" s="4">
        <v>160919586574.68954</v>
      </c>
      <c r="E13" s="4"/>
      <c r="F13" s="4"/>
    </row>
    <row r="14" spans="1:9" ht="15.75" thickBot="1" x14ac:dyDescent="0.3">
      <c r="A14" s="5" t="s">
        <v>16</v>
      </c>
      <c r="B14" s="5">
        <v>9</v>
      </c>
      <c r="C14" s="5">
        <v>2235052400000</v>
      </c>
      <c r="D14" s="5"/>
      <c r="E14" s="5"/>
      <c r="F14" s="5"/>
    </row>
    <row r="15" spans="1:9" ht="15.75" thickBot="1" x14ac:dyDescent="0.3"/>
    <row r="16" spans="1:9" x14ac:dyDescent="0.25">
      <c r="A16" s="6"/>
      <c r="B16" s="6" t="s">
        <v>23</v>
      </c>
      <c r="C16" s="6" t="s">
        <v>11</v>
      </c>
      <c r="D16" s="6" t="s">
        <v>24</v>
      </c>
      <c r="E16" s="6" t="s">
        <v>25</v>
      </c>
      <c r="F16" s="6" t="s">
        <v>26</v>
      </c>
      <c r="G16" s="6" t="s">
        <v>27</v>
      </c>
      <c r="H16" s="6" t="s">
        <v>28</v>
      </c>
      <c r="I16" s="6" t="s">
        <v>29</v>
      </c>
    </row>
    <row r="17" spans="1:9" x14ac:dyDescent="0.25">
      <c r="A17" s="4" t="s">
        <v>17</v>
      </c>
      <c r="B17" s="13">
        <v>730596.41450522351</v>
      </c>
      <c r="C17" s="8">
        <v>265498.37253804796</v>
      </c>
      <c r="D17" s="8">
        <v>2.7517924404622232</v>
      </c>
      <c r="E17" s="8">
        <v>2.4989617386487525E-2</v>
      </c>
      <c r="F17" s="8">
        <v>118356.06954250846</v>
      </c>
      <c r="G17" s="8">
        <v>1342836.7594679384</v>
      </c>
      <c r="H17" s="8">
        <v>118356.06954250846</v>
      </c>
      <c r="I17" s="8">
        <v>1342836.7594679384</v>
      </c>
    </row>
    <row r="18" spans="1:9" ht="15.75" thickBot="1" x14ac:dyDescent="0.3">
      <c r="A18" s="5" t="s">
        <v>30</v>
      </c>
      <c r="B18" s="12">
        <v>157.02693452483743</v>
      </c>
      <c r="C18" s="10">
        <v>64.705939868089985</v>
      </c>
      <c r="D18" s="10">
        <v>2.4267777401109343</v>
      </c>
      <c r="E18" s="10">
        <v>4.1409885311732182E-2</v>
      </c>
      <c r="F18" s="10">
        <v>7.8147696167497429</v>
      </c>
      <c r="G18" s="10">
        <v>306.23909943292512</v>
      </c>
      <c r="H18" s="10">
        <v>7.8147696167497429</v>
      </c>
      <c r="I18" s="10">
        <v>306.23909943292512</v>
      </c>
    </row>
    <row r="21" spans="1:9" x14ac:dyDescent="0.25">
      <c r="A21" s="17" t="s">
        <v>32</v>
      </c>
    </row>
    <row r="22" spans="1:9" x14ac:dyDescent="0.25">
      <c r="A22" t="s">
        <v>33</v>
      </c>
      <c r="C22" s="18">
        <f>+B17</f>
        <v>730596.41450522351</v>
      </c>
    </row>
    <row r="23" spans="1:9" x14ac:dyDescent="0.25">
      <c r="A23" t="s">
        <v>34</v>
      </c>
    </row>
    <row r="24" spans="1:9" x14ac:dyDescent="0.25">
      <c r="A24" t="s">
        <v>35</v>
      </c>
      <c r="B24" s="19">
        <f>+B18</f>
        <v>157.02693452483743</v>
      </c>
    </row>
    <row r="25" spans="1:9" ht="17.25" x14ac:dyDescent="0.4">
      <c r="A25" t="s">
        <v>36</v>
      </c>
      <c r="B25" s="20">
        <v>7000</v>
      </c>
    </row>
    <row r="26" spans="1:9" ht="17.25" x14ac:dyDescent="0.4">
      <c r="C26" s="20">
        <f>+B24*B25</f>
        <v>1099188.5416738619</v>
      </c>
    </row>
    <row r="27" spans="1:9" ht="17.25" x14ac:dyDescent="0.4">
      <c r="C27" s="21">
        <f>SUM(C22:C26)</f>
        <v>1829784.9561790854</v>
      </c>
    </row>
  </sheetData>
  <printOptions gridLines="1"/>
  <pageMargins left="0.7" right="0.7" top="0.75" bottom="0.75" header="0.3" footer="0.3"/>
  <pageSetup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25" sqref="F25"/>
    </sheetView>
  </sheetViews>
  <sheetFormatPr defaultRowHeight="15" x14ac:dyDescent="0.25"/>
  <cols>
    <col min="1" max="1" width="18" bestFit="1" customWidth="1"/>
    <col min="2" max="2" width="12.5703125" bestFit="1" customWidth="1"/>
    <col min="3" max="3" width="14.5703125" bestFit="1" customWidth="1"/>
    <col min="4" max="4" width="12" bestFit="1" customWidth="1"/>
    <col min="6" max="6" width="13.42578125" bestFit="1" customWidth="1"/>
    <col min="7" max="7" width="12" bestFit="1" customWidth="1"/>
    <col min="8" max="8" width="12.7109375" bestFit="1" customWidth="1"/>
    <col min="9" max="9" width="12.5703125" bestFit="1" customWidth="1"/>
  </cols>
  <sheetData>
    <row r="1" spans="1:9" x14ac:dyDescent="0.25">
      <c r="A1" t="s">
        <v>6</v>
      </c>
    </row>
    <row r="2" spans="1:9" ht="15.75" thickBot="1" x14ac:dyDescent="0.3"/>
    <row r="3" spans="1:9" x14ac:dyDescent="0.25">
      <c r="A3" s="7" t="s">
        <v>7</v>
      </c>
      <c r="B3" s="7"/>
      <c r="D3" s="17" t="s">
        <v>39</v>
      </c>
    </row>
    <row r="4" spans="1:9" x14ac:dyDescent="0.25">
      <c r="A4" s="4" t="s">
        <v>8</v>
      </c>
      <c r="B4" s="9">
        <v>0.62804648740819591</v>
      </c>
    </row>
    <row r="5" spans="1:9" x14ac:dyDescent="0.25">
      <c r="A5" s="4" t="s">
        <v>9</v>
      </c>
      <c r="B5" s="9">
        <v>0.39444239034577316</v>
      </c>
    </row>
    <row r="6" spans="1:9" x14ac:dyDescent="0.25">
      <c r="A6" s="4" t="s">
        <v>10</v>
      </c>
      <c r="B6" s="9">
        <v>0.31874768913899482</v>
      </c>
    </row>
    <row r="7" spans="1:9" x14ac:dyDescent="0.25">
      <c r="A7" s="4" t="s">
        <v>11</v>
      </c>
      <c r="B7" s="4">
        <v>411316.93813833251</v>
      </c>
    </row>
    <row r="8" spans="1:9" ht="15.75" thickBot="1" x14ac:dyDescent="0.3">
      <c r="A8" s="5" t="s">
        <v>12</v>
      </c>
      <c r="B8" s="5">
        <v>10</v>
      </c>
    </row>
    <row r="10" spans="1:9" ht="15.75" thickBot="1" x14ac:dyDescent="0.3">
      <c r="A10" t="s">
        <v>13</v>
      </c>
    </row>
    <row r="11" spans="1:9" x14ac:dyDescent="0.25">
      <c r="A11" s="6"/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</row>
    <row r="12" spans="1:9" x14ac:dyDescent="0.25">
      <c r="A12" s="4" t="s">
        <v>14</v>
      </c>
      <c r="B12" s="4">
        <v>1</v>
      </c>
      <c r="C12" s="4">
        <v>881599411204.05713</v>
      </c>
      <c r="D12" s="4">
        <v>881599411204.05713</v>
      </c>
      <c r="E12" s="4">
        <v>5.2109643615377852</v>
      </c>
      <c r="F12" s="4">
        <v>5.1847994973709489E-2</v>
      </c>
    </row>
    <row r="13" spans="1:9" x14ac:dyDescent="0.25">
      <c r="A13" s="4" t="s">
        <v>15</v>
      </c>
      <c r="B13" s="4">
        <v>8</v>
      </c>
      <c r="C13" s="4">
        <v>1353452988795.9429</v>
      </c>
      <c r="D13" s="4">
        <v>169181623599.49286</v>
      </c>
      <c r="E13" s="4"/>
      <c r="F13" s="4"/>
    </row>
    <row r="14" spans="1:9" ht="15.75" thickBot="1" x14ac:dyDescent="0.3">
      <c r="A14" s="5" t="s">
        <v>16</v>
      </c>
      <c r="B14" s="5">
        <v>9</v>
      </c>
      <c r="C14" s="5">
        <v>2235052400000</v>
      </c>
      <c r="D14" s="5"/>
      <c r="E14" s="5"/>
      <c r="F14" s="5"/>
    </row>
    <row r="15" spans="1:9" ht="15.75" thickBot="1" x14ac:dyDescent="0.3"/>
    <row r="16" spans="1:9" x14ac:dyDescent="0.25">
      <c r="A16" s="6"/>
      <c r="B16" s="6" t="s">
        <v>23</v>
      </c>
      <c r="C16" s="6" t="s">
        <v>11</v>
      </c>
      <c r="D16" s="6" t="s">
        <v>24</v>
      </c>
      <c r="E16" s="6" t="s">
        <v>25</v>
      </c>
      <c r="F16" s="6" t="s">
        <v>26</v>
      </c>
      <c r="G16" s="6" t="s">
        <v>27</v>
      </c>
      <c r="H16" s="6" t="s">
        <v>28</v>
      </c>
      <c r="I16" s="6" t="s">
        <v>29</v>
      </c>
    </row>
    <row r="17" spans="1:9" x14ac:dyDescent="0.25">
      <c r="A17" s="4" t="s">
        <v>17</v>
      </c>
      <c r="B17" s="13">
        <v>814822.45957593282</v>
      </c>
      <c r="C17" s="4">
        <v>247912.69485116366</v>
      </c>
      <c r="D17" s="4">
        <v>3.2867314845055349</v>
      </c>
      <c r="E17" s="4">
        <v>1.1075934387531952E-2</v>
      </c>
      <c r="F17" s="4">
        <v>243134.76007954055</v>
      </c>
      <c r="G17" s="4">
        <v>1386510.1590723251</v>
      </c>
      <c r="H17" s="4">
        <v>243134.76007954055</v>
      </c>
      <c r="I17" s="4">
        <v>1386510.1590723251</v>
      </c>
    </row>
    <row r="18" spans="1:9" ht="15.75" thickBot="1" x14ac:dyDescent="0.3">
      <c r="A18" s="5" t="s">
        <v>30</v>
      </c>
      <c r="B18" s="12">
        <v>3875.925506227411</v>
      </c>
      <c r="C18" s="5">
        <v>1697.916661326803</v>
      </c>
      <c r="D18" s="5">
        <v>2.2827536795584811</v>
      </c>
      <c r="E18" s="5">
        <v>5.1847994973709538E-2</v>
      </c>
      <c r="F18" s="5">
        <v>-39.477336024250235</v>
      </c>
      <c r="G18" s="5">
        <v>7791.3283484790718</v>
      </c>
      <c r="H18" s="5">
        <v>-39.477336024250235</v>
      </c>
      <c r="I18" s="5">
        <v>7791.3283484790718</v>
      </c>
    </row>
    <row r="21" spans="1:9" x14ac:dyDescent="0.25">
      <c r="A21" s="17" t="s">
        <v>32</v>
      </c>
    </row>
    <row r="22" spans="1:9" x14ac:dyDescent="0.25">
      <c r="A22" t="s">
        <v>33</v>
      </c>
      <c r="C22" s="18">
        <f>+B17</f>
        <v>814822.45957593282</v>
      </c>
    </row>
    <row r="23" spans="1:9" x14ac:dyDescent="0.25">
      <c r="A23" t="s">
        <v>34</v>
      </c>
    </row>
    <row r="24" spans="1:9" x14ac:dyDescent="0.25">
      <c r="A24" t="s">
        <v>40</v>
      </c>
      <c r="B24" s="19">
        <f>+B18</f>
        <v>3875.925506227411</v>
      </c>
    </row>
    <row r="25" spans="1:9" ht="17.25" x14ac:dyDescent="0.4">
      <c r="A25" t="s">
        <v>41</v>
      </c>
      <c r="B25" s="20">
        <v>100</v>
      </c>
    </row>
    <row r="26" spans="1:9" ht="17.25" x14ac:dyDescent="0.4">
      <c r="C26" s="20">
        <f>+B24*B25</f>
        <v>387592.55062274111</v>
      </c>
    </row>
    <row r="27" spans="1:9" ht="17.25" x14ac:dyDescent="0.4">
      <c r="C27" s="21">
        <f>SUM(C22:C26)</f>
        <v>1202415.0101986739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MH$</vt:lpstr>
      <vt:lpstr># of PO's</vt:lpstr>
      <vt:lpstr># of Suppliers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cp:lastPrinted>2013-05-22T20:43:55Z</cp:lastPrinted>
  <dcterms:created xsi:type="dcterms:W3CDTF">2013-05-22T20:29:52Z</dcterms:created>
  <dcterms:modified xsi:type="dcterms:W3CDTF">2013-05-22T21:25:38Z</dcterms:modified>
</cp:coreProperties>
</file>