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 activeTab="1"/>
  </bookViews>
  <sheets>
    <sheet name="Sheet1" sheetId="1" r:id="rId1"/>
    <sheet name="Sheet2" sheetId="2" r:id="rId2"/>
    <sheet name="Sheet3" sheetId="3" r:id="rId3"/>
  </sheets>
  <calcPr calcId="125725"/>
  <fileRecoveryPr repairLoad="1"/>
</workbook>
</file>

<file path=xl/calcChain.xml><?xml version="1.0" encoding="utf-8"?>
<calcChain xmlns="http://schemas.openxmlformats.org/spreadsheetml/2006/main">
  <c r="I60" i="2"/>
  <c r="J54"/>
  <c r="J64"/>
  <c r="D60"/>
  <c r="D61" s="1"/>
  <c r="E60"/>
  <c r="E61" s="1"/>
  <c r="F60"/>
  <c r="F61" s="1"/>
  <c r="G60"/>
  <c r="G61" s="1"/>
  <c r="H60"/>
  <c r="H61" s="1"/>
  <c r="I61"/>
  <c r="J60"/>
  <c r="J61" s="1"/>
  <c r="C60"/>
  <c r="C61" s="1"/>
  <c r="D58"/>
  <c r="D59" s="1"/>
  <c r="E58"/>
  <c r="E59" s="1"/>
  <c r="F58"/>
  <c r="F59" s="1"/>
  <c r="G58"/>
  <c r="G59" s="1"/>
  <c r="H58"/>
  <c r="H59" s="1"/>
  <c r="I58"/>
  <c r="I59" s="1"/>
  <c r="J58"/>
  <c r="J59" s="1"/>
  <c r="C58"/>
  <c r="C59" s="1"/>
  <c r="D56"/>
  <c r="D57" s="1"/>
  <c r="E56"/>
  <c r="E57" s="1"/>
  <c r="F56"/>
  <c r="F57" s="1"/>
  <c r="G56"/>
  <c r="G57" s="1"/>
  <c r="H56"/>
  <c r="H57" s="1"/>
  <c r="I56"/>
  <c r="I57" s="1"/>
  <c r="J56"/>
  <c r="J57" s="1"/>
  <c r="C56"/>
  <c r="C57" s="1"/>
  <c r="D54"/>
  <c r="D55" s="1"/>
  <c r="E54"/>
  <c r="E55" s="1"/>
  <c r="F54"/>
  <c r="F55" s="1"/>
  <c r="G54"/>
  <c r="G55" s="1"/>
  <c r="H54"/>
  <c r="H55" s="1"/>
  <c r="I54"/>
  <c r="I55" s="1"/>
  <c r="J55"/>
  <c r="C54"/>
  <c r="C55" s="1"/>
  <c r="E52"/>
  <c r="E53" s="1"/>
  <c r="E63" s="1"/>
  <c r="E64" s="1"/>
  <c r="F52"/>
  <c r="F53" s="1"/>
  <c r="G52"/>
  <c r="G53" s="1"/>
  <c r="H52"/>
  <c r="H53" s="1"/>
  <c r="I52"/>
  <c r="I53" s="1"/>
  <c r="J52"/>
  <c r="J53" s="1"/>
  <c r="D52"/>
  <c r="D53" s="1"/>
  <c r="C52"/>
  <c r="C53" s="1"/>
  <c r="G51"/>
  <c r="G63" s="1"/>
  <c r="G64" s="1"/>
  <c r="H51"/>
  <c r="I51"/>
  <c r="I63" s="1"/>
  <c r="I64" s="1"/>
  <c r="J51"/>
  <c r="F51"/>
  <c r="H63" l="1"/>
  <c r="H64" s="1"/>
  <c r="C63"/>
  <c r="K53"/>
  <c r="F63"/>
  <c r="F64" s="1"/>
  <c r="D63"/>
  <c r="D64" s="1"/>
  <c r="K55"/>
  <c r="K57"/>
  <c r="K59"/>
  <c r="K61"/>
  <c r="K51"/>
  <c r="K63" l="1"/>
</calcChain>
</file>

<file path=xl/sharedStrings.xml><?xml version="1.0" encoding="utf-8"?>
<sst xmlns="http://schemas.openxmlformats.org/spreadsheetml/2006/main" count="114" uniqueCount="57">
  <si>
    <t>FG-A</t>
  </si>
  <si>
    <t>SA-B</t>
  </si>
  <si>
    <t>SA-C</t>
  </si>
  <si>
    <t>SA-D</t>
  </si>
  <si>
    <t>SA-B (1)</t>
  </si>
  <si>
    <t>SA-C (2)</t>
  </si>
  <si>
    <t>SA-D (2)</t>
  </si>
  <si>
    <t>E (1)</t>
  </si>
  <si>
    <t>F (2)</t>
  </si>
  <si>
    <t>E (3)</t>
  </si>
  <si>
    <t>FG-A (1)</t>
  </si>
  <si>
    <t>F</t>
  </si>
  <si>
    <t>E</t>
  </si>
  <si>
    <t>E(3)</t>
  </si>
  <si>
    <t>C)</t>
  </si>
  <si>
    <t>15 FG-A = 15 SA-B + 30 SA-C + 60 SA-D + 105 E + 30 F</t>
  </si>
  <si>
    <t>D)</t>
  </si>
  <si>
    <t>B)</t>
  </si>
  <si>
    <t>A)</t>
  </si>
  <si>
    <t xml:space="preserve">1 FG-A = 1 SA-B + 2 SA-C + 4 SA-D + 7 E + 2 F </t>
  </si>
  <si>
    <t>THEREFORE</t>
  </si>
  <si>
    <t>THERE IS NO NEED TO ORDER ANY EXTRA E OR F SINCE</t>
  </si>
  <si>
    <t>WE ALREADY HAVE 10 E'S AND 5 F'S IN INVENTORY.</t>
  </si>
  <si>
    <t>E)</t>
  </si>
  <si>
    <t>ACCORDING TO THE TIME-PHASED PRODUCT STRUCTURE DONE IN PART B</t>
  </si>
  <si>
    <t>THE TOTAL LEAD TIME IN DAYS IS 6</t>
  </si>
  <si>
    <t>Lead times</t>
  </si>
  <si>
    <t>Gross requirement</t>
  </si>
  <si>
    <t>Net requirement</t>
  </si>
  <si>
    <t>Order receipts</t>
  </si>
  <si>
    <t>Order releases</t>
  </si>
  <si>
    <t>COFFEE</t>
  </si>
  <si>
    <t>TABLE</t>
  </si>
  <si>
    <t>TOP</t>
  </si>
  <si>
    <t>STAIN</t>
  </si>
  <si>
    <t>GLUE</t>
  </si>
  <si>
    <t>BASE</t>
  </si>
  <si>
    <t>ASSEMBLY</t>
  </si>
  <si>
    <t>SHORT</t>
  </si>
  <si>
    <t>BRACES</t>
  </si>
  <si>
    <t>LONG</t>
  </si>
  <si>
    <t>LEGS</t>
  </si>
  <si>
    <t>BRASS</t>
  </si>
  <si>
    <t>CAPS</t>
  </si>
  <si>
    <t>Available = 0</t>
  </si>
  <si>
    <t>Available = 100</t>
  </si>
  <si>
    <t>Item</t>
  </si>
  <si>
    <t>Top</t>
  </si>
  <si>
    <t>Leg + caps</t>
  </si>
  <si>
    <t>Long Brace</t>
  </si>
  <si>
    <t>Short Brace</t>
  </si>
  <si>
    <t>Base Assbly.</t>
  </si>
  <si>
    <t>Final Assbly.</t>
  </si>
  <si>
    <t>Hours Required</t>
  </si>
  <si>
    <t>Units Produced</t>
  </si>
  <si>
    <t>Total</t>
  </si>
  <si>
    <t># employees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</si>
</sst>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ourier"/>
      <family val="3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0" xfId="0" applyFont="1"/>
    <xf numFmtId="0" fontId="2" fillId="0" borderId="0" xfId="1"/>
    <xf numFmtId="0" fontId="3" fillId="0" borderId="3" xfId="2" applyBorder="1"/>
    <xf numFmtId="0" fontId="3" fillId="0" borderId="2" xfId="2" applyBorder="1"/>
    <xf numFmtId="0" fontId="3" fillId="0" borderId="3" xfId="2" applyBorder="1" applyAlignment="1">
      <alignment horizontal="center"/>
    </xf>
    <xf numFmtId="0" fontId="3" fillId="0" borderId="4" xfId="2" applyBorder="1" applyAlignment="1">
      <alignment horizontal="center"/>
    </xf>
    <xf numFmtId="0" fontId="3" fillId="0" borderId="0" xfId="2"/>
    <xf numFmtId="0" fontId="3" fillId="0" borderId="11" xfId="2" applyBorder="1" applyAlignment="1">
      <alignment horizontal="center"/>
    </xf>
    <xf numFmtId="0" fontId="3" fillId="0" borderId="5" xfId="2" applyBorder="1"/>
    <xf numFmtId="0" fontId="3" fillId="0" borderId="12" xfId="2" applyBorder="1" applyAlignment="1">
      <alignment horizontal="center"/>
    </xf>
    <xf numFmtId="0" fontId="3" fillId="0" borderId="8" xfId="2" applyBorder="1"/>
    <xf numFmtId="0" fontId="3" fillId="0" borderId="7" xfId="2" applyBorder="1"/>
    <xf numFmtId="0" fontId="3" fillId="0" borderId="13" xfId="2" applyBorder="1" applyAlignment="1">
      <alignment horizontal="center"/>
    </xf>
    <xf numFmtId="0" fontId="3" fillId="0" borderId="0" xfId="2" applyBorder="1"/>
    <xf numFmtId="0" fontId="3" fillId="0" borderId="6" xfId="2" applyBorder="1" applyAlignment="1">
      <alignment horizontal="center"/>
    </xf>
    <xf numFmtId="0" fontId="3" fillId="0" borderId="9" xfId="2" applyBorder="1" applyAlignment="1">
      <alignment horizontal="center"/>
    </xf>
    <xf numFmtId="0" fontId="3" fillId="0" borderId="0" xfId="1" applyFont="1"/>
    <xf numFmtId="0" fontId="2" fillId="0" borderId="8" xfId="1" applyBorder="1"/>
    <xf numFmtId="0" fontId="3" fillId="0" borderId="10" xfId="2" applyBorder="1" applyAlignment="1">
      <alignment horizontal="center"/>
    </xf>
    <xf numFmtId="0" fontId="3" fillId="0" borderId="1" xfId="2" applyBorder="1" applyAlignment="1">
      <alignment horizontal="center"/>
    </xf>
    <xf numFmtId="0" fontId="3" fillId="0" borderId="14" xfId="2" applyBorder="1"/>
    <xf numFmtId="0" fontId="3" fillId="0" borderId="19" xfId="2" applyBorder="1" applyAlignment="1">
      <alignment horizontal="center"/>
    </xf>
    <xf numFmtId="0" fontId="3" fillId="0" borderId="20" xfId="2" applyBorder="1" applyAlignment="1">
      <alignment horizontal="center"/>
    </xf>
    <xf numFmtId="0" fontId="0" fillId="0" borderId="16" xfId="0" applyBorder="1"/>
    <xf numFmtId="0" fontId="0" fillId="0" borderId="10" xfId="0" applyBorder="1"/>
    <xf numFmtId="0" fontId="3" fillId="0" borderId="14" xfId="2" applyFill="1" applyBorder="1"/>
    <xf numFmtId="0" fontId="0" fillId="0" borderId="18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5" xfId="2" applyBorder="1" applyAlignment="1">
      <alignment horizontal="center" vertical="center"/>
    </xf>
    <xf numFmtId="0" fontId="3" fillId="0" borderId="16" xfId="2" applyBorder="1" applyAlignment="1">
      <alignment horizontal="center" vertical="center"/>
    </xf>
    <xf numFmtId="0" fontId="3" fillId="0" borderId="17" xfId="2" applyBorder="1" applyAlignment="1">
      <alignment horizontal="center" vertical="center"/>
    </xf>
    <xf numFmtId="0" fontId="3" fillId="0" borderId="18" xfId="2" applyBorder="1" applyAlignment="1">
      <alignment horizontal="center" vertical="center"/>
    </xf>
  </cellXfs>
  <cellStyles count="3">
    <cellStyle name="Normal" xfId="0" builtinId="0"/>
    <cellStyle name="Normal 2" xfId="1"/>
    <cellStyle name="Normal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6"/>
  <sheetViews>
    <sheetView topLeftCell="A46" workbookViewId="0">
      <selection activeCell="Z40" sqref="Z40"/>
    </sheetView>
  </sheetViews>
  <sheetFormatPr defaultRowHeight="15"/>
  <cols>
    <col min="1" max="25" width="2.7109375" customWidth="1"/>
    <col min="26" max="36" width="9.140625" customWidth="1"/>
  </cols>
  <sheetData>
    <row r="1" spans="1:22">
      <c r="A1" s="14" t="s">
        <v>18</v>
      </c>
    </row>
    <row r="2" spans="1:22">
      <c r="K2" s="44" t="s">
        <v>10</v>
      </c>
      <c r="L2" s="45"/>
      <c r="M2" s="45"/>
      <c r="N2" s="46"/>
    </row>
    <row r="3" spans="1:22">
      <c r="K3" s="47"/>
      <c r="L3" s="48"/>
      <c r="M3" s="48"/>
      <c r="N3" s="49"/>
    </row>
    <row r="4" spans="1:22">
      <c r="K4" s="50"/>
      <c r="L4" s="51"/>
      <c r="M4" s="51"/>
      <c r="N4" s="52"/>
    </row>
    <row r="5" spans="1:22">
      <c r="M5" s="2"/>
    </row>
    <row r="6" spans="1:22">
      <c r="F6" s="9"/>
      <c r="G6" s="9"/>
      <c r="H6" s="9"/>
      <c r="I6" s="9"/>
      <c r="J6" s="9"/>
      <c r="K6" s="9"/>
      <c r="L6" s="9"/>
      <c r="M6" s="8"/>
      <c r="N6" s="9"/>
      <c r="O6" s="9"/>
      <c r="P6" s="9"/>
      <c r="Q6" s="9"/>
      <c r="R6" s="9"/>
      <c r="S6" s="9"/>
      <c r="T6" s="9"/>
    </row>
    <row r="7" spans="1:22">
      <c r="F7" s="2"/>
      <c r="M7" s="2"/>
      <c r="U7" s="5"/>
    </row>
    <row r="8" spans="1:22">
      <c r="F8" s="5"/>
      <c r="M8" s="5"/>
      <c r="U8" s="5"/>
    </row>
    <row r="9" spans="1:22">
      <c r="F9" s="5"/>
      <c r="M9" s="5"/>
      <c r="U9" s="5"/>
    </row>
    <row r="10" spans="1:22">
      <c r="D10" s="44" t="s">
        <v>4</v>
      </c>
      <c r="E10" s="45"/>
      <c r="F10" s="45"/>
      <c r="G10" s="46"/>
      <c r="K10" s="44" t="s">
        <v>5</v>
      </c>
      <c r="L10" s="45"/>
      <c r="M10" s="45"/>
      <c r="N10" s="46"/>
      <c r="U10" s="5"/>
    </row>
    <row r="11" spans="1:22">
      <c r="D11" s="47"/>
      <c r="E11" s="48"/>
      <c r="F11" s="48"/>
      <c r="G11" s="49"/>
      <c r="K11" s="47"/>
      <c r="L11" s="48"/>
      <c r="M11" s="48"/>
      <c r="N11" s="49"/>
      <c r="U11" s="5"/>
    </row>
    <row r="12" spans="1:22">
      <c r="D12" s="50"/>
      <c r="E12" s="51"/>
      <c r="F12" s="51"/>
      <c r="G12" s="52"/>
      <c r="K12" s="50"/>
      <c r="L12" s="51"/>
      <c r="M12" s="51"/>
      <c r="N12" s="52"/>
      <c r="U12" s="5"/>
    </row>
    <row r="13" spans="1:22">
      <c r="F13" s="2"/>
      <c r="M13" s="2"/>
      <c r="U13" s="5"/>
    </row>
    <row r="14" spans="1:22">
      <c r="F14" s="5"/>
      <c r="I14" s="9"/>
      <c r="J14" s="9"/>
      <c r="K14" s="9"/>
      <c r="L14" s="9"/>
      <c r="M14" s="8"/>
      <c r="N14" s="9"/>
      <c r="O14" s="9"/>
      <c r="P14" s="9"/>
      <c r="U14" s="5"/>
    </row>
    <row r="15" spans="1:22">
      <c r="D15" s="44" t="s">
        <v>6</v>
      </c>
      <c r="E15" s="45"/>
      <c r="F15" s="45"/>
      <c r="G15" s="46"/>
      <c r="I15" s="2"/>
      <c r="P15" s="4"/>
      <c r="S15" s="44" t="s">
        <v>6</v>
      </c>
      <c r="T15" s="45"/>
      <c r="U15" s="45"/>
      <c r="V15" s="46"/>
    </row>
    <row r="16" spans="1:22">
      <c r="D16" s="47"/>
      <c r="E16" s="48"/>
      <c r="F16" s="48"/>
      <c r="G16" s="49"/>
      <c r="I16" s="5"/>
      <c r="P16" s="7"/>
      <c r="S16" s="47"/>
      <c r="T16" s="48"/>
      <c r="U16" s="48"/>
      <c r="V16" s="49"/>
    </row>
    <row r="17" spans="1:23">
      <c r="D17" s="50"/>
      <c r="E17" s="51"/>
      <c r="F17" s="51"/>
      <c r="G17" s="52"/>
      <c r="I17" s="5"/>
      <c r="P17" s="7"/>
      <c r="S17" s="50"/>
      <c r="T17" s="51"/>
      <c r="U17" s="51"/>
      <c r="V17" s="52"/>
    </row>
    <row r="18" spans="1:23">
      <c r="D18" s="4"/>
      <c r="I18" s="5"/>
      <c r="P18" s="7"/>
      <c r="V18" s="2"/>
    </row>
    <row r="19" spans="1:23">
      <c r="D19" s="7"/>
      <c r="I19" s="5"/>
      <c r="P19" s="7"/>
      <c r="V19" s="5"/>
    </row>
    <row r="20" spans="1:23">
      <c r="C20" s="53" t="s">
        <v>13</v>
      </c>
      <c r="D20" s="53"/>
      <c r="E20" s="53"/>
      <c r="F20" s="53"/>
      <c r="G20" s="44" t="s">
        <v>8</v>
      </c>
      <c r="H20" s="45"/>
      <c r="I20" s="45"/>
      <c r="J20" s="46"/>
      <c r="O20" s="44" t="s">
        <v>7</v>
      </c>
      <c r="P20" s="45"/>
      <c r="Q20" s="45"/>
      <c r="R20" s="46"/>
      <c r="T20" s="44" t="s">
        <v>9</v>
      </c>
      <c r="U20" s="45"/>
      <c r="V20" s="45"/>
      <c r="W20" s="46"/>
    </row>
    <row r="21" spans="1:23">
      <c r="C21" s="53"/>
      <c r="D21" s="53"/>
      <c r="E21" s="53"/>
      <c r="F21" s="53"/>
      <c r="G21" s="47"/>
      <c r="H21" s="48"/>
      <c r="I21" s="48"/>
      <c r="J21" s="49"/>
      <c r="O21" s="47"/>
      <c r="P21" s="48"/>
      <c r="Q21" s="48"/>
      <c r="R21" s="49"/>
      <c r="T21" s="47"/>
      <c r="U21" s="48"/>
      <c r="V21" s="48"/>
      <c r="W21" s="49"/>
    </row>
    <row r="22" spans="1:23">
      <c r="C22" s="53"/>
      <c r="D22" s="53"/>
      <c r="E22" s="53"/>
      <c r="F22" s="53"/>
      <c r="G22" s="50"/>
      <c r="H22" s="51"/>
      <c r="I22" s="51"/>
      <c r="J22" s="52"/>
      <c r="O22" s="50"/>
      <c r="P22" s="48"/>
      <c r="Q22" s="51"/>
      <c r="R22" s="52"/>
      <c r="T22" s="50"/>
      <c r="U22" s="51"/>
      <c r="V22" s="51"/>
      <c r="W22" s="52"/>
    </row>
    <row r="23" spans="1:23">
      <c r="G23" s="11"/>
      <c r="H23" s="11"/>
      <c r="I23" s="11"/>
      <c r="J23" s="11"/>
      <c r="O23" s="11"/>
      <c r="P23" s="12"/>
      <c r="Q23" s="11"/>
      <c r="R23" s="11"/>
      <c r="T23" s="11"/>
      <c r="U23" s="11"/>
      <c r="V23" s="11"/>
      <c r="W23" s="11"/>
    </row>
    <row r="24" spans="1:23">
      <c r="G24" s="11"/>
      <c r="H24" s="11"/>
      <c r="I24" s="11"/>
      <c r="J24" s="11"/>
      <c r="O24" s="11"/>
      <c r="P24" s="11"/>
      <c r="Q24" s="11"/>
      <c r="R24" s="11"/>
      <c r="T24" s="11"/>
      <c r="U24" s="11"/>
      <c r="V24" s="11"/>
      <c r="W24" s="11"/>
    </row>
    <row r="25" spans="1:23">
      <c r="A25" s="14" t="s">
        <v>17</v>
      </c>
      <c r="G25" s="11"/>
      <c r="H25" s="11"/>
      <c r="I25" s="11"/>
      <c r="J25" s="11"/>
      <c r="O25" s="11"/>
      <c r="P25" s="11"/>
      <c r="Q25" s="11"/>
      <c r="R25" s="11"/>
      <c r="T25" s="11"/>
      <c r="U25" s="11"/>
      <c r="V25" s="11"/>
      <c r="W25" s="11"/>
    </row>
    <row r="26" spans="1:23">
      <c r="F26" t="s">
        <v>12</v>
      </c>
      <c r="H26" s="8"/>
      <c r="I26" s="9"/>
      <c r="J26" s="9" t="s">
        <v>3</v>
      </c>
      <c r="K26" s="9"/>
      <c r="L26" s="9"/>
      <c r="M26" s="10"/>
      <c r="O26" t="s">
        <v>1</v>
      </c>
      <c r="P26" s="6"/>
    </row>
    <row r="27" spans="1:23">
      <c r="E27" s="3"/>
      <c r="F27" s="3"/>
      <c r="G27" s="4"/>
      <c r="M27" s="4"/>
      <c r="N27" s="3"/>
      <c r="O27" s="3"/>
      <c r="P27" s="4"/>
    </row>
    <row r="28" spans="1:23">
      <c r="P28" s="7"/>
    </row>
    <row r="29" spans="1:23">
      <c r="P29" s="7"/>
    </row>
    <row r="30" spans="1:23">
      <c r="I30" t="s">
        <v>12</v>
      </c>
      <c r="P30" s="7"/>
    </row>
    <row r="31" spans="1:23">
      <c r="H31" s="3"/>
      <c r="I31" s="3"/>
      <c r="J31" s="4"/>
      <c r="P31" s="7"/>
    </row>
    <row r="32" spans="1:23">
      <c r="H32" s="6"/>
      <c r="I32" s="6"/>
      <c r="J32" s="7"/>
      <c r="K32" s="8"/>
      <c r="L32" s="9"/>
      <c r="M32" s="9" t="s">
        <v>2</v>
      </c>
      <c r="N32" s="9"/>
      <c r="O32" s="9"/>
      <c r="P32" s="10"/>
      <c r="R32" t="s">
        <v>0</v>
      </c>
    </row>
    <row r="33" spans="1:35">
      <c r="J33" s="7"/>
      <c r="P33" s="7"/>
      <c r="Q33" s="2"/>
      <c r="R33" s="3"/>
      <c r="S33" s="3"/>
    </row>
    <row r="34" spans="1:35">
      <c r="B34" s="9"/>
      <c r="C34" s="9"/>
      <c r="D34" s="9"/>
      <c r="E34" s="9" t="s">
        <v>11</v>
      </c>
      <c r="F34" s="9"/>
      <c r="G34" s="9"/>
      <c r="H34" s="9"/>
      <c r="I34" s="9"/>
      <c r="J34" s="10"/>
      <c r="P34" s="7"/>
    </row>
    <row r="35" spans="1:35">
      <c r="P35" s="7"/>
    </row>
    <row r="36" spans="1:35">
      <c r="P36" s="7"/>
    </row>
    <row r="37" spans="1:35">
      <c r="I37" t="s">
        <v>12</v>
      </c>
      <c r="K37" s="8"/>
      <c r="L37" s="9"/>
      <c r="M37" s="9" t="s">
        <v>3</v>
      </c>
      <c r="N37" s="9"/>
      <c r="O37" s="9"/>
      <c r="P37" s="10"/>
    </row>
    <row r="38" spans="1:35">
      <c r="H38" s="3"/>
      <c r="I38" s="3"/>
      <c r="J38" s="4"/>
      <c r="K38" s="5"/>
      <c r="P38" s="7"/>
    </row>
    <row r="39" spans="1:35">
      <c r="H39" s="6"/>
      <c r="I39" s="6"/>
      <c r="J39" s="6"/>
      <c r="K39" s="6"/>
      <c r="P39" s="6"/>
    </row>
    <row r="40" spans="1:35">
      <c r="P40" s="6"/>
    </row>
    <row r="41" spans="1:35">
      <c r="A41" s="7"/>
      <c r="B41" s="9"/>
      <c r="C41" s="9"/>
      <c r="D41" s="10"/>
      <c r="E41" s="9"/>
      <c r="F41" s="9"/>
      <c r="G41" s="10"/>
      <c r="H41" s="9"/>
      <c r="I41" s="9"/>
      <c r="J41" s="10"/>
      <c r="K41" s="9"/>
      <c r="L41" s="9"/>
      <c r="M41" s="10"/>
      <c r="N41" s="9"/>
      <c r="O41" s="9"/>
      <c r="P41" s="10"/>
      <c r="Q41" s="9"/>
      <c r="R41" s="9"/>
      <c r="S41" s="9"/>
      <c r="T41" s="5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</row>
    <row r="42" spans="1:35">
      <c r="B42">
        <v>0</v>
      </c>
      <c r="E42">
        <v>1</v>
      </c>
      <c r="H42">
        <v>2</v>
      </c>
      <c r="K42">
        <v>3</v>
      </c>
      <c r="N42">
        <v>4</v>
      </c>
      <c r="Q42">
        <v>5</v>
      </c>
      <c r="T42">
        <v>6</v>
      </c>
    </row>
    <row r="44" spans="1:35">
      <c r="A44" s="14" t="s">
        <v>14</v>
      </c>
    </row>
    <row r="45" spans="1:35">
      <c r="A45" t="s">
        <v>19</v>
      </c>
      <c r="P45" t="s">
        <v>20</v>
      </c>
    </row>
    <row r="46" spans="1:35">
      <c r="A46" t="s">
        <v>15</v>
      </c>
    </row>
    <row r="48" spans="1:35">
      <c r="A48" s="14" t="s">
        <v>16</v>
      </c>
    </row>
    <row r="49" spans="1:1">
      <c r="A49" t="s">
        <v>19</v>
      </c>
    </row>
    <row r="51" spans="1:1">
      <c r="A51" t="s">
        <v>21</v>
      </c>
    </row>
    <row r="52" spans="1:1">
      <c r="A52" t="s">
        <v>22</v>
      </c>
    </row>
    <row r="54" spans="1:1">
      <c r="A54" s="14" t="s">
        <v>23</v>
      </c>
    </row>
    <row r="55" spans="1:1">
      <c r="A55" t="s">
        <v>24</v>
      </c>
    </row>
    <row r="56" spans="1:1">
      <c r="A56" t="s">
        <v>25</v>
      </c>
    </row>
  </sheetData>
  <mergeCells count="9">
    <mergeCell ref="O20:R22"/>
    <mergeCell ref="G20:J22"/>
    <mergeCell ref="T20:W22"/>
    <mergeCell ref="C20:F22"/>
    <mergeCell ref="K2:N4"/>
    <mergeCell ref="D10:G12"/>
    <mergeCell ref="K10:N12"/>
    <mergeCell ref="S15:V17"/>
    <mergeCell ref="D15:G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4"/>
  <sheetViews>
    <sheetView tabSelected="1" topLeftCell="A22" workbookViewId="0">
      <selection activeCell="L46" sqref="L46"/>
    </sheetView>
  </sheetViews>
  <sheetFormatPr defaultRowHeight="15"/>
  <cols>
    <col min="1" max="1" width="11.28515625" bestFit="1" customWidth="1"/>
    <col min="2" max="2" width="16.42578125" bestFit="1" customWidth="1"/>
    <col min="3" max="3" width="10.140625" customWidth="1"/>
  </cols>
  <sheetData>
    <row r="1" spans="1:11">
      <c r="A1" s="16"/>
      <c r="B1" s="17"/>
      <c r="C1" s="34" t="s">
        <v>26</v>
      </c>
      <c r="D1" s="32">
        <v>1</v>
      </c>
      <c r="E1" s="33">
        <v>2</v>
      </c>
      <c r="F1" s="33">
        <v>3</v>
      </c>
      <c r="G1" s="33">
        <v>4</v>
      </c>
      <c r="H1" s="33">
        <v>5</v>
      </c>
      <c r="I1" s="33">
        <v>6</v>
      </c>
      <c r="J1" s="33">
        <v>7</v>
      </c>
      <c r="K1" s="33">
        <v>8</v>
      </c>
    </row>
    <row r="2" spans="1:11">
      <c r="A2" s="16" t="s">
        <v>31</v>
      </c>
      <c r="B2" s="17" t="s">
        <v>27</v>
      </c>
      <c r="C2" s="54">
        <v>1</v>
      </c>
      <c r="D2" s="28">
        <v>0</v>
      </c>
      <c r="E2" s="23">
        <v>0</v>
      </c>
      <c r="F2" s="23">
        <v>0</v>
      </c>
      <c r="G2" s="23">
        <v>0</v>
      </c>
      <c r="H2" s="23">
        <v>640</v>
      </c>
      <c r="I2" s="23">
        <v>640</v>
      </c>
      <c r="J2" s="28">
        <v>128</v>
      </c>
      <c r="K2" s="28">
        <v>128</v>
      </c>
    </row>
    <row r="3" spans="1:11">
      <c r="A3" s="30" t="s">
        <v>32</v>
      </c>
      <c r="B3" s="22" t="s">
        <v>44</v>
      </c>
      <c r="C3" s="55"/>
      <c r="D3" s="28">
        <v>0</v>
      </c>
      <c r="E3" s="23">
        <v>0</v>
      </c>
      <c r="F3" s="23">
        <v>0</v>
      </c>
      <c r="G3" s="23">
        <v>0</v>
      </c>
      <c r="H3" s="23">
        <v>0</v>
      </c>
      <c r="I3" s="23">
        <v>0</v>
      </c>
      <c r="J3" s="23">
        <v>0</v>
      </c>
      <c r="K3" s="23">
        <v>0</v>
      </c>
    </row>
    <row r="4" spans="1:11">
      <c r="A4" s="15"/>
      <c r="B4" s="22" t="s">
        <v>28</v>
      </c>
      <c r="C4" s="55"/>
      <c r="D4" s="28">
        <v>0</v>
      </c>
      <c r="E4" s="23">
        <v>0</v>
      </c>
      <c r="F4" s="23">
        <v>0</v>
      </c>
      <c r="G4" s="23">
        <v>0</v>
      </c>
      <c r="H4" s="23">
        <v>640</v>
      </c>
      <c r="I4" s="23">
        <v>640</v>
      </c>
      <c r="J4" s="28">
        <v>128</v>
      </c>
      <c r="K4" s="28">
        <v>128</v>
      </c>
    </row>
    <row r="5" spans="1:11">
      <c r="A5" s="15"/>
      <c r="B5" s="22" t="s">
        <v>29</v>
      </c>
      <c r="C5" s="55"/>
      <c r="D5" s="28">
        <v>0</v>
      </c>
      <c r="E5" s="23">
        <v>0</v>
      </c>
      <c r="F5" s="23">
        <v>0</v>
      </c>
      <c r="G5" s="23">
        <v>0</v>
      </c>
      <c r="H5" s="23">
        <v>640</v>
      </c>
      <c r="I5" s="23">
        <v>640</v>
      </c>
      <c r="J5" s="28">
        <v>128</v>
      </c>
      <c r="K5" s="28">
        <v>128</v>
      </c>
    </row>
    <row r="6" spans="1:11">
      <c r="A6" s="15"/>
      <c r="B6" s="22" t="s">
        <v>30</v>
      </c>
      <c r="C6" s="56"/>
      <c r="D6" s="28">
        <v>0</v>
      </c>
      <c r="E6" s="23">
        <v>0</v>
      </c>
      <c r="F6" s="23">
        <v>0</v>
      </c>
      <c r="G6" s="23">
        <v>640</v>
      </c>
      <c r="H6" s="23">
        <v>640</v>
      </c>
      <c r="I6" s="29">
        <v>128</v>
      </c>
      <c r="J6" s="29">
        <v>128</v>
      </c>
      <c r="K6" s="29">
        <v>0</v>
      </c>
    </row>
    <row r="7" spans="1:11">
      <c r="A7" s="16" t="s">
        <v>33</v>
      </c>
      <c r="B7" s="17" t="s">
        <v>27</v>
      </c>
      <c r="C7" s="54">
        <v>1</v>
      </c>
      <c r="D7" s="18">
        <v>0</v>
      </c>
      <c r="E7" s="21">
        <v>0</v>
      </c>
      <c r="F7" s="18">
        <v>0</v>
      </c>
      <c r="G7" s="21">
        <v>640</v>
      </c>
      <c r="H7" s="18">
        <v>640</v>
      </c>
      <c r="I7" s="21">
        <v>128</v>
      </c>
      <c r="J7" s="28">
        <v>128</v>
      </c>
      <c r="K7" s="21">
        <v>0</v>
      </c>
    </row>
    <row r="8" spans="1:11">
      <c r="A8" s="15"/>
      <c r="B8" s="22" t="s">
        <v>44</v>
      </c>
      <c r="C8" s="55"/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</row>
    <row r="9" spans="1:11">
      <c r="A9" s="15"/>
      <c r="B9" s="22" t="s">
        <v>28</v>
      </c>
      <c r="C9" s="55"/>
      <c r="D9" s="28">
        <v>0</v>
      </c>
      <c r="E9" s="28">
        <v>0</v>
      </c>
      <c r="F9" s="28">
        <v>0</v>
      </c>
      <c r="G9" s="28">
        <v>640</v>
      </c>
      <c r="H9" s="28">
        <v>640</v>
      </c>
      <c r="I9" s="28">
        <v>128</v>
      </c>
      <c r="J9" s="28">
        <v>128</v>
      </c>
      <c r="K9" s="28">
        <v>0</v>
      </c>
    </row>
    <row r="10" spans="1:11">
      <c r="A10" s="15"/>
      <c r="B10" s="22" t="s">
        <v>29</v>
      </c>
      <c r="C10" s="55"/>
      <c r="D10" s="28">
        <v>0</v>
      </c>
      <c r="E10" s="28">
        <v>0</v>
      </c>
      <c r="F10" s="28">
        <v>0</v>
      </c>
      <c r="G10" s="28">
        <v>640</v>
      </c>
      <c r="H10" s="28">
        <v>640</v>
      </c>
      <c r="I10" s="28">
        <v>128</v>
      </c>
      <c r="J10" s="28">
        <v>128</v>
      </c>
      <c r="K10" s="28">
        <v>0</v>
      </c>
    </row>
    <row r="11" spans="1:11">
      <c r="A11" s="15"/>
      <c r="B11" s="22" t="s">
        <v>30</v>
      </c>
      <c r="C11" s="56"/>
      <c r="D11" s="28">
        <v>0</v>
      </c>
      <c r="E11" s="28">
        <v>0</v>
      </c>
      <c r="F11" s="23">
        <v>640</v>
      </c>
      <c r="G11" s="23">
        <v>640</v>
      </c>
      <c r="H11" s="23">
        <v>128</v>
      </c>
      <c r="I11" s="23">
        <v>128</v>
      </c>
      <c r="J11" s="23">
        <v>0</v>
      </c>
      <c r="K11" s="23">
        <v>0</v>
      </c>
    </row>
    <row r="12" spans="1:11">
      <c r="A12" s="16" t="s">
        <v>34</v>
      </c>
      <c r="B12" s="17" t="s">
        <v>27</v>
      </c>
      <c r="C12" s="54">
        <v>1</v>
      </c>
      <c r="D12" s="35">
        <v>0</v>
      </c>
      <c r="E12" s="19">
        <v>0</v>
      </c>
      <c r="F12" s="21">
        <v>0</v>
      </c>
      <c r="G12" s="21">
        <v>80</v>
      </c>
      <c r="H12" s="21">
        <v>80</v>
      </c>
      <c r="I12" s="21">
        <v>16</v>
      </c>
      <c r="J12" s="21">
        <v>16</v>
      </c>
      <c r="K12" s="21">
        <v>0</v>
      </c>
    </row>
    <row r="13" spans="1:11">
      <c r="A13" s="27"/>
      <c r="B13" s="22" t="s">
        <v>44</v>
      </c>
      <c r="C13" s="55"/>
      <c r="D13" s="28">
        <v>0</v>
      </c>
      <c r="E13" s="28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</row>
    <row r="14" spans="1:11">
      <c r="A14" s="27"/>
      <c r="B14" s="22" t="s">
        <v>28</v>
      </c>
      <c r="C14" s="55"/>
      <c r="D14" s="28">
        <v>0</v>
      </c>
      <c r="E14" s="28">
        <v>0</v>
      </c>
      <c r="F14" s="28">
        <v>0</v>
      </c>
      <c r="G14" s="28">
        <v>80</v>
      </c>
      <c r="H14" s="28">
        <v>80</v>
      </c>
      <c r="I14" s="28">
        <v>16</v>
      </c>
      <c r="J14" s="28">
        <v>16</v>
      </c>
      <c r="K14" s="28">
        <v>0</v>
      </c>
    </row>
    <row r="15" spans="1:11">
      <c r="A15" s="27"/>
      <c r="B15" s="22" t="s">
        <v>29</v>
      </c>
      <c r="C15" s="55"/>
      <c r="D15" s="28">
        <v>0</v>
      </c>
      <c r="E15" s="28">
        <v>0</v>
      </c>
      <c r="F15" s="23">
        <v>0</v>
      </c>
      <c r="G15" s="23">
        <v>80</v>
      </c>
      <c r="H15" s="23">
        <v>80</v>
      </c>
      <c r="I15" s="23">
        <v>16</v>
      </c>
      <c r="J15" s="23">
        <v>16</v>
      </c>
      <c r="K15" s="23">
        <v>0</v>
      </c>
    </row>
    <row r="16" spans="1:11">
      <c r="A16" s="24"/>
      <c r="B16" s="25" t="s">
        <v>30</v>
      </c>
      <c r="C16" s="56"/>
      <c r="D16" s="36">
        <v>0</v>
      </c>
      <c r="E16" s="29">
        <v>0</v>
      </c>
      <c r="F16" s="26">
        <v>80</v>
      </c>
      <c r="G16" s="26">
        <v>80</v>
      </c>
      <c r="H16" s="26">
        <v>16</v>
      </c>
      <c r="I16" s="26">
        <v>16</v>
      </c>
      <c r="J16" s="26">
        <v>0</v>
      </c>
      <c r="K16" s="26">
        <v>0</v>
      </c>
    </row>
    <row r="17" spans="1:11">
      <c r="A17" s="20" t="s">
        <v>35</v>
      </c>
      <c r="B17" s="17" t="s">
        <v>27</v>
      </c>
      <c r="C17" s="54">
        <v>1</v>
      </c>
      <c r="D17" s="28">
        <v>0</v>
      </c>
      <c r="E17" s="28">
        <v>0</v>
      </c>
      <c r="F17" s="23">
        <v>0</v>
      </c>
      <c r="G17" s="23">
        <v>40</v>
      </c>
      <c r="H17" s="23">
        <v>40</v>
      </c>
      <c r="I17" s="23">
        <v>8</v>
      </c>
      <c r="J17" s="23">
        <v>8</v>
      </c>
      <c r="K17" s="23">
        <v>0</v>
      </c>
    </row>
    <row r="18" spans="1:11">
      <c r="A18" s="15"/>
      <c r="B18" s="22" t="s">
        <v>45</v>
      </c>
      <c r="C18" s="55"/>
      <c r="D18" s="28">
        <v>100</v>
      </c>
      <c r="E18" s="28">
        <v>100</v>
      </c>
      <c r="F18" s="28">
        <v>100</v>
      </c>
      <c r="G18" s="28">
        <v>100</v>
      </c>
      <c r="H18" s="28">
        <v>60</v>
      </c>
      <c r="I18" s="28">
        <v>20</v>
      </c>
      <c r="J18" s="28">
        <v>12</v>
      </c>
      <c r="K18" s="28">
        <v>4</v>
      </c>
    </row>
    <row r="19" spans="1:11">
      <c r="A19" s="15"/>
      <c r="B19" s="22" t="s">
        <v>28</v>
      </c>
      <c r="C19" s="55"/>
      <c r="D19" s="28">
        <v>0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</row>
    <row r="20" spans="1:11">
      <c r="A20" s="15"/>
      <c r="B20" s="22" t="s">
        <v>29</v>
      </c>
      <c r="C20" s="55"/>
      <c r="D20" s="28">
        <v>0</v>
      </c>
      <c r="E20" s="28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</row>
    <row r="21" spans="1:11">
      <c r="A21" s="15"/>
      <c r="B21" s="22" t="s">
        <v>30</v>
      </c>
      <c r="C21" s="56"/>
      <c r="D21" s="28">
        <v>0</v>
      </c>
      <c r="E21" s="28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</row>
    <row r="22" spans="1:11">
      <c r="A22" s="16" t="s">
        <v>36</v>
      </c>
      <c r="B22" s="17" t="s">
        <v>27</v>
      </c>
      <c r="C22" s="54">
        <v>1</v>
      </c>
      <c r="D22" s="19">
        <v>0</v>
      </c>
      <c r="E22" s="21">
        <v>0</v>
      </c>
      <c r="F22" s="21">
        <v>0</v>
      </c>
      <c r="G22" s="21">
        <v>640</v>
      </c>
      <c r="H22" s="21">
        <v>640</v>
      </c>
      <c r="I22" s="21">
        <v>128</v>
      </c>
      <c r="J22" s="21">
        <v>128</v>
      </c>
      <c r="K22" s="21">
        <v>0</v>
      </c>
    </row>
    <row r="23" spans="1:11">
      <c r="A23" s="30" t="s">
        <v>37</v>
      </c>
      <c r="B23" s="22" t="s">
        <v>44</v>
      </c>
      <c r="C23" s="55"/>
      <c r="D23" s="28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</row>
    <row r="24" spans="1:11">
      <c r="A24" s="15"/>
      <c r="B24" s="22" t="s">
        <v>28</v>
      </c>
      <c r="C24" s="55"/>
      <c r="D24" s="28">
        <v>0</v>
      </c>
      <c r="E24" s="28">
        <v>0</v>
      </c>
      <c r="F24" s="28">
        <v>0</v>
      </c>
      <c r="G24" s="28">
        <v>640</v>
      </c>
      <c r="H24" s="28">
        <v>640</v>
      </c>
      <c r="I24" s="28">
        <v>128</v>
      </c>
      <c r="J24" s="28">
        <v>128</v>
      </c>
      <c r="K24" s="28">
        <v>0</v>
      </c>
    </row>
    <row r="25" spans="1:11">
      <c r="A25" s="15"/>
      <c r="B25" s="22" t="s">
        <v>29</v>
      </c>
      <c r="C25" s="55"/>
      <c r="D25" s="28">
        <v>0</v>
      </c>
      <c r="E25" s="28">
        <v>0</v>
      </c>
      <c r="F25" s="28">
        <v>0</v>
      </c>
      <c r="G25" s="28">
        <v>640</v>
      </c>
      <c r="H25" s="28">
        <v>640</v>
      </c>
      <c r="I25" s="28">
        <v>128</v>
      </c>
      <c r="J25" s="28">
        <v>128</v>
      </c>
      <c r="K25" s="28">
        <v>0</v>
      </c>
    </row>
    <row r="26" spans="1:11">
      <c r="A26" s="15"/>
      <c r="B26" s="22" t="s">
        <v>30</v>
      </c>
      <c r="C26" s="56"/>
      <c r="D26" s="28">
        <v>0</v>
      </c>
      <c r="E26" s="28">
        <v>0</v>
      </c>
      <c r="F26" s="28">
        <v>640</v>
      </c>
      <c r="G26" s="28">
        <v>640</v>
      </c>
      <c r="H26" s="28">
        <v>128</v>
      </c>
      <c r="I26" s="28">
        <v>128</v>
      </c>
      <c r="J26" s="28">
        <v>0</v>
      </c>
      <c r="K26" s="28">
        <v>0</v>
      </c>
    </row>
    <row r="27" spans="1:11">
      <c r="A27" s="16" t="s">
        <v>38</v>
      </c>
      <c r="B27" s="17" t="s">
        <v>27</v>
      </c>
      <c r="C27" s="54">
        <v>1</v>
      </c>
      <c r="D27" s="19">
        <v>0</v>
      </c>
      <c r="E27" s="19">
        <v>0</v>
      </c>
      <c r="F27" s="19">
        <v>1280</v>
      </c>
      <c r="G27" s="19">
        <v>1280</v>
      </c>
      <c r="H27" s="19">
        <v>256</v>
      </c>
      <c r="I27" s="19">
        <v>256</v>
      </c>
      <c r="J27" s="19">
        <v>0</v>
      </c>
      <c r="K27" s="19">
        <v>0</v>
      </c>
    </row>
    <row r="28" spans="1:11">
      <c r="A28" s="27" t="s">
        <v>39</v>
      </c>
      <c r="B28" s="22" t="s">
        <v>44</v>
      </c>
      <c r="C28" s="55"/>
      <c r="D28" s="28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</row>
    <row r="29" spans="1:11">
      <c r="A29" s="27"/>
      <c r="B29" s="22" t="s">
        <v>28</v>
      </c>
      <c r="C29" s="55"/>
      <c r="D29" s="28">
        <v>0</v>
      </c>
      <c r="E29" s="28">
        <v>0</v>
      </c>
      <c r="F29" s="28">
        <v>1280</v>
      </c>
      <c r="G29" s="28">
        <v>1280</v>
      </c>
      <c r="H29" s="28">
        <v>256</v>
      </c>
      <c r="I29" s="28">
        <v>256</v>
      </c>
      <c r="J29" s="28">
        <v>0</v>
      </c>
      <c r="K29" s="28">
        <v>0</v>
      </c>
    </row>
    <row r="30" spans="1:11">
      <c r="A30" s="27"/>
      <c r="B30" s="22" t="s">
        <v>29</v>
      </c>
      <c r="C30" s="55"/>
      <c r="D30" s="28">
        <v>0</v>
      </c>
      <c r="E30" s="28">
        <v>0</v>
      </c>
      <c r="F30" s="28">
        <v>1280</v>
      </c>
      <c r="G30" s="28">
        <v>1280</v>
      </c>
      <c r="H30" s="28">
        <v>256</v>
      </c>
      <c r="I30" s="28">
        <v>256</v>
      </c>
      <c r="J30" s="28">
        <v>0</v>
      </c>
      <c r="K30" s="28">
        <v>0</v>
      </c>
    </row>
    <row r="31" spans="1:11">
      <c r="A31" s="15"/>
      <c r="B31" s="22" t="s">
        <v>30</v>
      </c>
      <c r="C31" s="56"/>
      <c r="D31" s="28">
        <v>0</v>
      </c>
      <c r="E31" s="28">
        <v>1280</v>
      </c>
      <c r="F31" s="28">
        <v>1280</v>
      </c>
      <c r="G31" s="28">
        <v>256</v>
      </c>
      <c r="H31" s="28">
        <v>256</v>
      </c>
      <c r="I31" s="28">
        <v>0</v>
      </c>
      <c r="J31" s="28">
        <v>0</v>
      </c>
      <c r="K31" s="28">
        <v>0</v>
      </c>
    </row>
    <row r="32" spans="1:11">
      <c r="A32" s="16" t="s">
        <v>40</v>
      </c>
      <c r="B32" s="17" t="s">
        <v>27</v>
      </c>
      <c r="C32" s="54">
        <v>1</v>
      </c>
      <c r="D32" s="19">
        <v>0</v>
      </c>
      <c r="E32" s="19">
        <v>0</v>
      </c>
      <c r="F32" s="19">
        <v>1280</v>
      </c>
      <c r="G32" s="19">
        <v>1280</v>
      </c>
      <c r="H32" s="19">
        <v>256</v>
      </c>
      <c r="I32" s="19">
        <v>256</v>
      </c>
      <c r="J32" s="19">
        <v>0</v>
      </c>
      <c r="K32" s="19">
        <v>0</v>
      </c>
    </row>
    <row r="33" spans="1:11">
      <c r="A33" s="30" t="s">
        <v>39</v>
      </c>
      <c r="B33" s="22" t="s">
        <v>44</v>
      </c>
      <c r="C33" s="55"/>
      <c r="D33" s="28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</row>
    <row r="34" spans="1:11">
      <c r="A34" s="15"/>
      <c r="B34" s="22" t="s">
        <v>28</v>
      </c>
      <c r="C34" s="55"/>
      <c r="D34" s="28">
        <v>0</v>
      </c>
      <c r="E34" s="28">
        <v>0</v>
      </c>
      <c r="F34" s="28">
        <v>1280</v>
      </c>
      <c r="G34" s="28">
        <v>1280</v>
      </c>
      <c r="H34" s="28">
        <v>256</v>
      </c>
      <c r="I34" s="28">
        <v>256</v>
      </c>
      <c r="J34" s="28">
        <v>0</v>
      </c>
      <c r="K34" s="28">
        <v>0</v>
      </c>
    </row>
    <row r="35" spans="1:11">
      <c r="A35" s="15"/>
      <c r="B35" s="22" t="s">
        <v>29</v>
      </c>
      <c r="C35" s="55"/>
      <c r="D35" s="28">
        <v>0</v>
      </c>
      <c r="E35" s="28">
        <v>0</v>
      </c>
      <c r="F35" s="28">
        <v>1280</v>
      </c>
      <c r="G35" s="28">
        <v>1280</v>
      </c>
      <c r="H35" s="28">
        <v>256</v>
      </c>
      <c r="I35" s="28">
        <v>256</v>
      </c>
      <c r="J35" s="28">
        <v>0</v>
      </c>
      <c r="K35" s="28">
        <v>0</v>
      </c>
    </row>
    <row r="36" spans="1:11">
      <c r="A36" s="15"/>
      <c r="B36" s="22" t="s">
        <v>30</v>
      </c>
      <c r="C36" s="56"/>
      <c r="D36" s="28">
        <v>0</v>
      </c>
      <c r="E36" s="28">
        <v>1280</v>
      </c>
      <c r="F36" s="28">
        <v>1280</v>
      </c>
      <c r="G36" s="28">
        <v>256</v>
      </c>
      <c r="H36" s="28">
        <v>256</v>
      </c>
      <c r="I36" s="28">
        <v>0</v>
      </c>
      <c r="J36" s="28">
        <v>0</v>
      </c>
      <c r="K36" s="28">
        <v>0</v>
      </c>
    </row>
    <row r="37" spans="1:11">
      <c r="A37" s="16" t="s">
        <v>41</v>
      </c>
      <c r="B37" s="17" t="s">
        <v>27</v>
      </c>
      <c r="C37" s="54">
        <v>1</v>
      </c>
      <c r="D37" s="19">
        <v>0</v>
      </c>
      <c r="E37" s="21">
        <v>0</v>
      </c>
      <c r="F37" s="21">
        <v>2560</v>
      </c>
      <c r="G37" s="21">
        <v>2560</v>
      </c>
      <c r="H37" s="21">
        <v>512</v>
      </c>
      <c r="I37" s="21">
        <v>512</v>
      </c>
      <c r="J37" s="21">
        <v>0</v>
      </c>
      <c r="K37" s="21">
        <v>0</v>
      </c>
    </row>
    <row r="38" spans="1:11">
      <c r="A38" s="30"/>
      <c r="B38" s="22" t="s">
        <v>44</v>
      </c>
      <c r="C38" s="55"/>
      <c r="D38" s="28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</row>
    <row r="39" spans="1:11">
      <c r="A39" s="15"/>
      <c r="B39" s="22" t="s">
        <v>28</v>
      </c>
      <c r="C39" s="55"/>
      <c r="D39" s="28">
        <v>0</v>
      </c>
      <c r="E39" s="28">
        <v>0</v>
      </c>
      <c r="F39" s="28">
        <v>2560</v>
      </c>
      <c r="G39" s="28">
        <v>2560</v>
      </c>
      <c r="H39" s="28">
        <v>512</v>
      </c>
      <c r="I39" s="28">
        <v>512</v>
      </c>
      <c r="J39" s="28">
        <v>0</v>
      </c>
      <c r="K39" s="28">
        <v>0</v>
      </c>
    </row>
    <row r="40" spans="1:11">
      <c r="A40" s="15"/>
      <c r="B40" s="22" t="s">
        <v>29</v>
      </c>
      <c r="C40" s="55"/>
      <c r="D40" s="28">
        <v>0</v>
      </c>
      <c r="E40" s="28">
        <v>0</v>
      </c>
      <c r="F40" s="28">
        <v>2560</v>
      </c>
      <c r="G40" s="28">
        <v>2560</v>
      </c>
      <c r="H40" s="28">
        <v>512</v>
      </c>
      <c r="I40" s="28">
        <v>512</v>
      </c>
      <c r="J40" s="28">
        <v>0</v>
      </c>
      <c r="K40" s="28">
        <v>0</v>
      </c>
    </row>
    <row r="41" spans="1:11">
      <c r="A41" s="15"/>
      <c r="B41" s="22" t="s">
        <v>30</v>
      </c>
      <c r="C41" s="56"/>
      <c r="D41" s="28">
        <v>0</v>
      </c>
      <c r="E41" s="28">
        <v>2560</v>
      </c>
      <c r="F41" s="28">
        <v>2560</v>
      </c>
      <c r="G41" s="28">
        <v>512</v>
      </c>
      <c r="H41" s="28">
        <v>512</v>
      </c>
      <c r="I41" s="28">
        <v>0</v>
      </c>
      <c r="J41" s="28">
        <v>0</v>
      </c>
      <c r="K41" s="28">
        <v>0</v>
      </c>
    </row>
    <row r="42" spans="1:11">
      <c r="A42" s="16" t="s">
        <v>42</v>
      </c>
      <c r="B42" s="17" t="s">
        <v>27</v>
      </c>
      <c r="C42" s="54">
        <v>1</v>
      </c>
      <c r="D42" s="21">
        <v>0</v>
      </c>
      <c r="E42" s="21">
        <v>2560</v>
      </c>
      <c r="F42" s="21">
        <v>2560</v>
      </c>
      <c r="G42" s="21">
        <v>512</v>
      </c>
      <c r="H42" s="21">
        <v>512</v>
      </c>
      <c r="I42" s="21">
        <v>0</v>
      </c>
      <c r="J42" s="21">
        <v>0</v>
      </c>
      <c r="K42" s="41">
        <v>0</v>
      </c>
    </row>
    <row r="43" spans="1:11">
      <c r="A43" s="30" t="s">
        <v>43</v>
      </c>
      <c r="B43" s="22" t="s">
        <v>44</v>
      </c>
      <c r="C43" s="55"/>
      <c r="D43" s="23">
        <v>0</v>
      </c>
      <c r="E43" s="23">
        <v>0</v>
      </c>
      <c r="F43" s="23">
        <v>440</v>
      </c>
      <c r="G43" s="23">
        <v>880</v>
      </c>
      <c r="H43" s="23">
        <v>368</v>
      </c>
      <c r="I43" s="23">
        <v>856</v>
      </c>
      <c r="J43" s="23">
        <v>856</v>
      </c>
      <c r="K43" s="42">
        <v>0</v>
      </c>
    </row>
    <row r="44" spans="1:11">
      <c r="A44" s="15"/>
      <c r="B44" s="22" t="s">
        <v>28</v>
      </c>
      <c r="C44" s="55"/>
      <c r="D44" s="28">
        <v>0</v>
      </c>
      <c r="E44" s="28">
        <v>3000</v>
      </c>
      <c r="F44" s="28">
        <v>3000</v>
      </c>
      <c r="G44" s="28">
        <v>512</v>
      </c>
      <c r="H44" s="28">
        <v>1000</v>
      </c>
      <c r="I44" s="28">
        <v>0</v>
      </c>
      <c r="J44" s="28">
        <v>0</v>
      </c>
      <c r="K44" s="42">
        <v>0</v>
      </c>
    </row>
    <row r="45" spans="1:11">
      <c r="A45" s="15"/>
      <c r="B45" s="22" t="s">
        <v>29</v>
      </c>
      <c r="C45" s="55"/>
      <c r="D45" s="28">
        <v>0</v>
      </c>
      <c r="E45" s="28">
        <v>2560</v>
      </c>
      <c r="F45" s="28">
        <v>2560</v>
      </c>
      <c r="G45" s="28">
        <v>512</v>
      </c>
      <c r="H45" s="28">
        <v>512</v>
      </c>
      <c r="I45" s="28">
        <v>0</v>
      </c>
      <c r="J45" s="28">
        <v>0</v>
      </c>
      <c r="K45" s="42">
        <v>0</v>
      </c>
    </row>
    <row r="46" spans="1:11" ht="15.75" thickBot="1">
      <c r="A46" s="31"/>
      <c r="B46" s="25" t="s">
        <v>30</v>
      </c>
      <c r="C46" s="57"/>
      <c r="D46" s="29">
        <v>2560</v>
      </c>
      <c r="E46" s="29">
        <v>2560</v>
      </c>
      <c r="F46" s="29">
        <v>512</v>
      </c>
      <c r="G46" s="29">
        <v>512</v>
      </c>
      <c r="H46" s="29">
        <v>0</v>
      </c>
      <c r="I46" s="29">
        <v>0</v>
      </c>
      <c r="J46" s="29">
        <v>0</v>
      </c>
      <c r="K46" s="43">
        <v>0</v>
      </c>
    </row>
    <row r="48" spans="1:11" ht="15.75" thickBot="1">
      <c r="A48">
        <v>3</v>
      </c>
    </row>
    <row r="49" spans="1:11">
      <c r="A49" s="2" t="s">
        <v>46</v>
      </c>
      <c r="B49" s="39"/>
      <c r="C49" s="38">
        <v>1</v>
      </c>
      <c r="D49" s="1">
        <v>2</v>
      </c>
      <c r="E49" s="1">
        <v>3</v>
      </c>
      <c r="F49" s="1">
        <v>4</v>
      </c>
      <c r="G49" s="1">
        <v>5</v>
      </c>
      <c r="H49" s="1">
        <v>6</v>
      </c>
      <c r="I49" s="1">
        <v>7</v>
      </c>
      <c r="J49" s="1">
        <v>8</v>
      </c>
      <c r="K49" s="1" t="s">
        <v>55</v>
      </c>
    </row>
    <row r="50" spans="1:11">
      <c r="A50" s="47" t="s">
        <v>47</v>
      </c>
      <c r="B50" s="37" t="s">
        <v>54</v>
      </c>
      <c r="C50" s="38">
        <v>0</v>
      </c>
      <c r="D50" s="1">
        <v>0</v>
      </c>
      <c r="E50" s="1">
        <v>0</v>
      </c>
      <c r="F50" s="1">
        <v>640</v>
      </c>
      <c r="G50" s="1">
        <v>640</v>
      </c>
      <c r="H50" s="1">
        <v>128</v>
      </c>
      <c r="I50" s="1">
        <v>128</v>
      </c>
      <c r="J50" s="1">
        <v>0</v>
      </c>
      <c r="K50" s="1"/>
    </row>
    <row r="51" spans="1:11">
      <c r="A51" s="47"/>
      <c r="B51" s="37" t="s">
        <v>53</v>
      </c>
      <c r="C51" s="38">
        <v>0</v>
      </c>
      <c r="D51" s="1">
        <v>0</v>
      </c>
      <c r="E51" s="1">
        <v>0</v>
      </c>
      <c r="F51" s="1">
        <f>2*F50</f>
        <v>1280</v>
      </c>
      <c r="G51" s="1">
        <f>2*G50</f>
        <v>1280</v>
      </c>
      <c r="H51" s="1">
        <f>2*H50</f>
        <v>256</v>
      </c>
      <c r="I51" s="1">
        <f>2*I50</f>
        <v>256</v>
      </c>
      <c r="J51" s="1">
        <f>2*J50</f>
        <v>0</v>
      </c>
      <c r="K51" s="1">
        <f>SUM(C51:J51)</f>
        <v>3072</v>
      </c>
    </row>
    <row r="52" spans="1:11">
      <c r="A52" s="47" t="s">
        <v>48</v>
      </c>
      <c r="B52" s="37" t="s">
        <v>54</v>
      </c>
      <c r="C52" s="38">
        <f>D41</f>
        <v>0</v>
      </c>
      <c r="D52" s="1">
        <f>E41</f>
        <v>2560</v>
      </c>
      <c r="E52" s="1">
        <f t="shared" ref="E52:J52" si="0">F41</f>
        <v>2560</v>
      </c>
      <c r="F52" s="1">
        <f t="shared" si="0"/>
        <v>512</v>
      </c>
      <c r="G52" s="1">
        <f t="shared" si="0"/>
        <v>512</v>
      </c>
      <c r="H52" s="1">
        <f t="shared" si="0"/>
        <v>0</v>
      </c>
      <c r="I52" s="1">
        <f t="shared" si="0"/>
        <v>0</v>
      </c>
      <c r="J52" s="1">
        <f t="shared" si="0"/>
        <v>0</v>
      </c>
      <c r="K52" s="1"/>
    </row>
    <row r="53" spans="1:11">
      <c r="A53" s="47"/>
      <c r="B53" s="37" t="s">
        <v>53</v>
      </c>
      <c r="C53" s="38">
        <f>0.25*C52</f>
        <v>0</v>
      </c>
      <c r="D53" s="1">
        <f t="shared" ref="D53:J53" si="1">0.25*D52</f>
        <v>640</v>
      </c>
      <c r="E53" s="1">
        <f t="shared" si="1"/>
        <v>640</v>
      </c>
      <c r="F53" s="1">
        <f t="shared" si="1"/>
        <v>128</v>
      </c>
      <c r="G53" s="1">
        <f t="shared" si="1"/>
        <v>128</v>
      </c>
      <c r="H53" s="1">
        <f t="shared" si="1"/>
        <v>0</v>
      </c>
      <c r="I53" s="1">
        <f t="shared" si="1"/>
        <v>0</v>
      </c>
      <c r="J53" s="1">
        <f t="shared" si="1"/>
        <v>0</v>
      </c>
      <c r="K53" s="1">
        <f t="shared" ref="K53:K61" si="2">SUM(C53:J53)</f>
        <v>1536</v>
      </c>
    </row>
    <row r="54" spans="1:11">
      <c r="A54" s="47" t="s">
        <v>49</v>
      </c>
      <c r="B54" s="37" t="s">
        <v>54</v>
      </c>
      <c r="C54" s="38">
        <f>D36</f>
        <v>0</v>
      </c>
      <c r="D54" s="1">
        <f t="shared" ref="D54:I54" si="3">E36</f>
        <v>1280</v>
      </c>
      <c r="E54" s="1">
        <f t="shared" si="3"/>
        <v>1280</v>
      </c>
      <c r="F54" s="1">
        <f t="shared" si="3"/>
        <v>256</v>
      </c>
      <c r="G54" s="1">
        <f t="shared" si="3"/>
        <v>256</v>
      </c>
      <c r="H54" s="1">
        <f t="shared" si="3"/>
        <v>0</v>
      </c>
      <c r="I54" s="1">
        <f t="shared" si="3"/>
        <v>0</v>
      </c>
      <c r="J54" s="1">
        <f>K36</f>
        <v>0</v>
      </c>
      <c r="K54" s="1"/>
    </row>
    <row r="55" spans="1:11">
      <c r="A55" s="47"/>
      <c r="B55" s="37" t="s">
        <v>53</v>
      </c>
      <c r="C55" s="38">
        <f>0.25*C54</f>
        <v>0</v>
      </c>
      <c r="D55" s="1">
        <f t="shared" ref="D55:J55" si="4">0.25*D54</f>
        <v>320</v>
      </c>
      <c r="E55" s="1">
        <f t="shared" si="4"/>
        <v>320</v>
      </c>
      <c r="F55" s="1">
        <f t="shared" si="4"/>
        <v>64</v>
      </c>
      <c r="G55" s="1">
        <f t="shared" si="4"/>
        <v>64</v>
      </c>
      <c r="H55" s="1">
        <f t="shared" si="4"/>
        <v>0</v>
      </c>
      <c r="I55" s="1">
        <f t="shared" si="4"/>
        <v>0</v>
      </c>
      <c r="J55" s="1">
        <f t="shared" si="4"/>
        <v>0</v>
      </c>
      <c r="K55" s="1">
        <f t="shared" si="2"/>
        <v>768</v>
      </c>
    </row>
    <row r="56" spans="1:11" ht="14.25" customHeight="1">
      <c r="A56" s="47" t="s">
        <v>50</v>
      </c>
      <c r="B56" s="37" t="s">
        <v>54</v>
      </c>
      <c r="C56" s="38">
        <f>D31</f>
        <v>0</v>
      </c>
      <c r="D56" s="1">
        <f t="shared" ref="D56:J56" si="5">E31</f>
        <v>1280</v>
      </c>
      <c r="E56" s="1">
        <f t="shared" si="5"/>
        <v>1280</v>
      </c>
      <c r="F56" s="1">
        <f t="shared" si="5"/>
        <v>256</v>
      </c>
      <c r="G56" s="1">
        <f t="shared" si="5"/>
        <v>256</v>
      </c>
      <c r="H56" s="1">
        <f t="shared" si="5"/>
        <v>0</v>
      </c>
      <c r="I56" s="1">
        <f t="shared" si="5"/>
        <v>0</v>
      </c>
      <c r="J56" s="1">
        <f t="shared" si="5"/>
        <v>0</v>
      </c>
      <c r="K56" s="1"/>
    </row>
    <row r="57" spans="1:11" ht="14.25" customHeight="1">
      <c r="A57" s="47"/>
      <c r="B57" s="37" t="s">
        <v>53</v>
      </c>
      <c r="C57" s="38">
        <f>C56*0.25</f>
        <v>0</v>
      </c>
      <c r="D57" s="1">
        <f t="shared" ref="D57:J57" si="6">D56*0.25</f>
        <v>320</v>
      </c>
      <c r="E57" s="1">
        <f t="shared" si="6"/>
        <v>320</v>
      </c>
      <c r="F57" s="1">
        <f t="shared" si="6"/>
        <v>64</v>
      </c>
      <c r="G57" s="1">
        <f t="shared" si="6"/>
        <v>64</v>
      </c>
      <c r="H57" s="1">
        <f t="shared" si="6"/>
        <v>0</v>
      </c>
      <c r="I57" s="1">
        <f t="shared" si="6"/>
        <v>0</v>
      </c>
      <c r="J57" s="1">
        <f t="shared" si="6"/>
        <v>0</v>
      </c>
      <c r="K57" s="1">
        <f t="shared" si="2"/>
        <v>768</v>
      </c>
    </row>
    <row r="58" spans="1:11">
      <c r="A58" s="47" t="s">
        <v>51</v>
      </c>
      <c r="B58" s="37" t="s">
        <v>54</v>
      </c>
      <c r="C58" s="38">
        <f>D26</f>
        <v>0</v>
      </c>
      <c r="D58" s="1">
        <f t="shared" ref="D58:J58" si="7">E26</f>
        <v>0</v>
      </c>
      <c r="E58" s="1">
        <f t="shared" si="7"/>
        <v>640</v>
      </c>
      <c r="F58" s="1">
        <f t="shared" si="7"/>
        <v>640</v>
      </c>
      <c r="G58" s="1">
        <f t="shared" si="7"/>
        <v>128</v>
      </c>
      <c r="H58" s="1">
        <f t="shared" si="7"/>
        <v>128</v>
      </c>
      <c r="I58" s="1">
        <f t="shared" si="7"/>
        <v>0</v>
      </c>
      <c r="J58" s="1">
        <f t="shared" si="7"/>
        <v>0</v>
      </c>
      <c r="K58" s="1"/>
    </row>
    <row r="59" spans="1:11">
      <c r="A59" s="47"/>
      <c r="B59" s="37" t="s">
        <v>53</v>
      </c>
      <c r="C59" s="38">
        <f>1*C58</f>
        <v>0</v>
      </c>
      <c r="D59" s="1">
        <f t="shared" ref="D59:J59" si="8">1*D58</f>
        <v>0</v>
      </c>
      <c r="E59" s="1">
        <f t="shared" si="8"/>
        <v>640</v>
      </c>
      <c r="F59" s="1">
        <f t="shared" si="8"/>
        <v>640</v>
      </c>
      <c r="G59" s="1">
        <f t="shared" si="8"/>
        <v>128</v>
      </c>
      <c r="H59" s="1">
        <f t="shared" si="8"/>
        <v>128</v>
      </c>
      <c r="I59" s="1">
        <f t="shared" si="8"/>
        <v>0</v>
      </c>
      <c r="J59" s="1">
        <f t="shared" si="8"/>
        <v>0</v>
      </c>
      <c r="K59" s="1">
        <f t="shared" si="2"/>
        <v>1536</v>
      </c>
    </row>
    <row r="60" spans="1:11">
      <c r="A60" s="47" t="s">
        <v>52</v>
      </c>
      <c r="B60" s="37" t="s">
        <v>54</v>
      </c>
      <c r="C60" s="38">
        <f>D6</f>
        <v>0</v>
      </c>
      <c r="D60" s="1">
        <f t="shared" ref="D60:J60" si="9">E6</f>
        <v>0</v>
      </c>
      <c r="E60" s="1">
        <f t="shared" si="9"/>
        <v>0</v>
      </c>
      <c r="F60" s="1">
        <f t="shared" si="9"/>
        <v>640</v>
      </c>
      <c r="G60" s="1">
        <f t="shared" si="9"/>
        <v>640</v>
      </c>
      <c r="H60" s="1">
        <f t="shared" si="9"/>
        <v>128</v>
      </c>
      <c r="I60" s="1">
        <f>J6</f>
        <v>128</v>
      </c>
      <c r="J60" s="1">
        <f t="shared" si="9"/>
        <v>0</v>
      </c>
      <c r="K60" s="1"/>
    </row>
    <row r="61" spans="1:11">
      <c r="A61" s="47"/>
      <c r="B61" s="37" t="s">
        <v>53</v>
      </c>
      <c r="C61" s="38">
        <f>2*C60</f>
        <v>0</v>
      </c>
      <c r="D61" s="1">
        <f t="shared" ref="D61:J61" si="10">2*D60</f>
        <v>0</v>
      </c>
      <c r="E61" s="1">
        <f t="shared" si="10"/>
        <v>0</v>
      </c>
      <c r="F61" s="1">
        <f t="shared" si="10"/>
        <v>1280</v>
      </c>
      <c r="G61" s="1">
        <f t="shared" si="10"/>
        <v>1280</v>
      </c>
      <c r="H61" s="1">
        <f t="shared" si="10"/>
        <v>256</v>
      </c>
      <c r="I61" s="1">
        <f t="shared" si="10"/>
        <v>256</v>
      </c>
      <c r="J61" s="1">
        <f t="shared" si="10"/>
        <v>0</v>
      </c>
      <c r="K61" s="1">
        <f t="shared" si="2"/>
        <v>3072</v>
      </c>
    </row>
    <row r="62" spans="1:11">
      <c r="A62" s="13"/>
      <c r="B62" s="37"/>
      <c r="C62" s="6"/>
      <c r="D62" s="6"/>
      <c r="E62" s="6"/>
      <c r="F62" s="6"/>
      <c r="G62" s="6"/>
      <c r="H62" s="6"/>
      <c r="I62" s="6"/>
      <c r="J62" s="6"/>
      <c r="K62" s="7"/>
    </row>
    <row r="63" spans="1:11">
      <c r="A63" s="47" t="s">
        <v>55</v>
      </c>
      <c r="B63" s="37" t="s">
        <v>53</v>
      </c>
      <c r="C63" s="38">
        <f t="shared" ref="C63:I63" si="11">SUM(C51+C53+C55+C57+C59+C61)</f>
        <v>0</v>
      </c>
      <c r="D63" s="1">
        <f t="shared" si="11"/>
        <v>1280</v>
      </c>
      <c r="E63" s="1">
        <f t="shared" si="11"/>
        <v>1920</v>
      </c>
      <c r="F63" s="1">
        <f t="shared" si="11"/>
        <v>3456</v>
      </c>
      <c r="G63" s="1">
        <f t="shared" si="11"/>
        <v>2944</v>
      </c>
      <c r="H63" s="1">
        <f t="shared" si="11"/>
        <v>640</v>
      </c>
      <c r="I63" s="1">
        <f t="shared" si="11"/>
        <v>512</v>
      </c>
      <c r="J63" s="1"/>
      <c r="K63" s="1">
        <f>SUM(K51:K61)</f>
        <v>10752</v>
      </c>
    </row>
    <row r="64" spans="1:11" ht="15.75" thickBot="1">
      <c r="A64" s="50"/>
      <c r="B64" s="40" t="s">
        <v>56</v>
      </c>
      <c r="C64" s="38">
        <v>0</v>
      </c>
      <c r="D64" s="1">
        <f>D63/7.25</f>
        <v>176.55172413793105</v>
      </c>
      <c r="E64" s="1">
        <f t="shared" ref="E64:J64" si="12">E63/7.25</f>
        <v>264.82758620689657</v>
      </c>
      <c r="F64" s="1">
        <f t="shared" si="12"/>
        <v>476.68965517241378</v>
      </c>
      <c r="G64" s="1">
        <f t="shared" si="12"/>
        <v>406.06896551724139</v>
      </c>
      <c r="H64" s="1">
        <f t="shared" si="12"/>
        <v>88.275862068965523</v>
      </c>
      <c r="I64" s="1">
        <f t="shared" si="12"/>
        <v>70.620689655172413</v>
      </c>
      <c r="J64" s="1">
        <f t="shared" si="12"/>
        <v>0</v>
      </c>
      <c r="K64" s="1"/>
    </row>
  </sheetData>
  <mergeCells count="16">
    <mergeCell ref="A56:A57"/>
    <mergeCell ref="A58:A59"/>
    <mergeCell ref="A60:A61"/>
    <mergeCell ref="A63:A64"/>
    <mergeCell ref="C32:C36"/>
    <mergeCell ref="C37:C41"/>
    <mergeCell ref="C42:C46"/>
    <mergeCell ref="A50:A51"/>
    <mergeCell ref="A52:A53"/>
    <mergeCell ref="A54:A55"/>
    <mergeCell ref="C27:C31"/>
    <mergeCell ref="C2:C6"/>
    <mergeCell ref="C7:C11"/>
    <mergeCell ref="C12:C16"/>
    <mergeCell ref="C17:C21"/>
    <mergeCell ref="C22:C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2011-11-02T22:21:56Z</dcterms:created>
  <dcterms:modified xsi:type="dcterms:W3CDTF">2011-11-15T00:36:12Z</dcterms:modified>
</cp:coreProperties>
</file>