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117"/>
  <workbookPr autoCompressPictures="0"/>
  <bookViews>
    <workbookView xWindow="560" yWindow="320" windowWidth="25600" windowHeight="13800" activeTab="3"/>
  </bookViews>
  <sheets>
    <sheet name="Rebate Taxes" sheetId="5" r:id="rId1"/>
    <sheet name="Taxes" sheetId="1" r:id="rId2"/>
    <sheet name="Revenue" sheetId="4" r:id="rId3"/>
    <sheet name="Meal Deal Sales Winners" sheetId="3" r:id="rId4"/>
  </sheets>
  <calcPr calcId="140001" calcMode="manual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8" i="3" l="1"/>
  <c r="J7" i="3"/>
  <c r="I2" i="3"/>
  <c r="J6" i="3"/>
  <c r="G6" i="4"/>
  <c r="G7" i="4"/>
  <c r="G8" i="4"/>
  <c r="G5" i="4"/>
  <c r="J8" i="1"/>
  <c r="J7" i="1"/>
  <c r="K8" i="1"/>
  <c r="K7" i="1"/>
  <c r="J6" i="1"/>
  <c r="K6" i="1"/>
  <c r="J5" i="1"/>
  <c r="K5" i="1"/>
  <c r="J9" i="1"/>
</calcChain>
</file>

<file path=xl/sharedStrings.xml><?xml version="1.0" encoding="utf-8"?>
<sst xmlns="http://schemas.openxmlformats.org/spreadsheetml/2006/main" count="104" uniqueCount="53">
  <si>
    <t>Name</t>
  </si>
  <si>
    <t>Number of branches</t>
  </si>
  <si>
    <t>Italian</t>
  </si>
  <si>
    <t>American</t>
  </si>
  <si>
    <t>River Falls Inn</t>
  </si>
  <si>
    <t>Pizza Alforno</t>
  </si>
  <si>
    <t>Taco City</t>
  </si>
  <si>
    <t>Mexican</t>
  </si>
  <si>
    <t>Taxes</t>
  </si>
  <si>
    <t>Giorno's Café</t>
  </si>
  <si>
    <t xml:space="preserve"> </t>
  </si>
  <si>
    <t>Aspen Falls Restaurant Managers Bonus Award</t>
  </si>
  <si>
    <t>Tom Brennan</t>
  </si>
  <si>
    <t>Sue Jenkins</t>
  </si>
  <si>
    <t>Anne Hathaway</t>
  </si>
  <si>
    <t>Nicolas Schwartz</t>
  </si>
  <si>
    <t>Sally Tompkins</t>
  </si>
  <si>
    <t>Sales of "Meal Deals"</t>
  </si>
  <si>
    <t>Shift Assignment</t>
  </si>
  <si>
    <t>Afternoon</t>
  </si>
  <si>
    <t>Evening</t>
  </si>
  <si>
    <t>George Hanson</t>
  </si>
  <si>
    <t>Peter Johnson</t>
  </si>
  <si>
    <t>David Lesix</t>
  </si>
  <si>
    <t>Austin Winters</t>
  </si>
  <si>
    <t>Samantha Holden</t>
  </si>
  <si>
    <t>Amanda Gowen</t>
  </si>
  <si>
    <t>Brian Peters</t>
  </si>
  <si>
    <t>Paul Luther</t>
  </si>
  <si>
    <t>Melissa Adams</t>
  </si>
  <si>
    <t>Mike McGraw</t>
  </si>
  <si>
    <t>Wyng Hu</t>
  </si>
  <si>
    <t>Audra Bolton</t>
  </si>
  <si>
    <t>Chantal Williams</t>
  </si>
  <si>
    <t>Nathan Edge</t>
  </si>
  <si>
    <t>Bob Guitmeier</t>
  </si>
  <si>
    <t>Elliot Podolsky</t>
  </si>
  <si>
    <t>Leon Eddings</t>
  </si>
  <si>
    <t>Statistical Analysis</t>
  </si>
  <si>
    <t>Lowest sales number</t>
  </si>
  <si>
    <t>Total Sales of all restaurants</t>
  </si>
  <si>
    <t>Highest sales number</t>
  </si>
  <si>
    <t>Morning</t>
  </si>
  <si>
    <t>Type</t>
  </si>
  <si>
    <t>Aspen Falls Restaurants</t>
  </si>
  <si>
    <t>Restaurant</t>
  </si>
  <si>
    <t>Federal Taxes</t>
  </si>
  <si>
    <t>Local Taxes</t>
  </si>
  <si>
    <t>Revenue</t>
  </si>
  <si>
    <t>After-Tax Revenue by Branch</t>
  </si>
  <si>
    <t>Annual</t>
  </si>
  <si>
    <t>Tax Rebate</t>
  </si>
  <si>
    <t>After Rebate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</si>
</sst>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167" formatCode="m/d;@"/>
  </numFmts>
  <fonts count="10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1"/>
      <color theme="3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  <fill>
      <patternFill patternType="solid">
        <fgColor theme="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medium">
        <color auto="1"/>
      </left>
      <right/>
      <top style="medium">
        <color auto="1"/>
      </top>
      <bottom style="thick">
        <color theme="4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27">
    <xf numFmtId="0" fontId="0" fillId="0" borderId="0"/>
    <xf numFmtId="0" fontId="2" fillId="0" borderId="1" applyNumberFormat="0" applyFill="0" applyAlignment="0" applyProtection="0"/>
    <xf numFmtId="0" fontId="3" fillId="0" borderId="0"/>
    <xf numFmtId="44" fontId="3" fillId="0" borderId="0" applyFont="0" applyFill="0" applyBorder="0" applyAlignment="0" applyProtection="0"/>
    <xf numFmtId="0" fontId="2" fillId="0" borderId="1" applyNumberFormat="0" applyFill="0" applyAlignment="0" applyProtection="0"/>
    <xf numFmtId="0" fontId="4" fillId="0" borderId="2" applyNumberFormat="0" applyFill="0" applyAlignment="0" applyProtection="0"/>
    <xf numFmtId="0" fontId="2" fillId="0" borderId="1" applyNumberFormat="0" applyFill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2" fillId="0" borderId="1" applyNumberFormat="0" applyFill="0" applyAlignment="0" applyProtection="0"/>
    <xf numFmtId="44" fontId="3" fillId="0" borderId="0" applyFont="0" applyFill="0" applyBorder="0" applyAlignment="0" applyProtection="0"/>
    <xf numFmtId="44" fontId="3" fillId="0" borderId="0" applyFont="0" applyFill="0" applyBorder="0" applyAlignment="0" applyProtection="0"/>
    <xf numFmtId="0" fontId="3" fillId="0" borderId="0"/>
    <xf numFmtId="0" fontId="3" fillId="2" borderId="0" applyNumberFormat="0" applyBorder="0" applyAlignment="0" applyProtection="0"/>
    <xf numFmtId="0" fontId="3" fillId="0" borderId="0"/>
    <xf numFmtId="0" fontId="3" fillId="0" borderId="0"/>
    <xf numFmtId="0" fontId="3" fillId="0" borderId="0"/>
    <xf numFmtId="0" fontId="8" fillId="3" borderId="0" applyNumberFormat="0" applyBorder="0" applyAlignment="0" applyProtection="0"/>
  </cellStyleXfs>
  <cellXfs count="35">
    <xf numFmtId="0" fontId="0" fillId="0" borderId="0" xfId="0"/>
    <xf numFmtId="44" fontId="0" fillId="0" borderId="0" xfId="0" applyNumberFormat="1"/>
    <xf numFmtId="0" fontId="0" fillId="0" borderId="0" xfId="0" applyAlignment="1">
      <alignment horizontal="center"/>
    </xf>
    <xf numFmtId="0" fontId="3" fillId="0" borderId="0" xfId="2"/>
    <xf numFmtId="44" fontId="0" fillId="0" borderId="0" xfId="3" applyFont="1"/>
    <xf numFmtId="0" fontId="2" fillId="0" borderId="1" xfId="4"/>
    <xf numFmtId="0" fontId="6" fillId="0" borderId="2" xfId="5" applyFont="1"/>
    <xf numFmtId="0" fontId="2" fillId="0" borderId="3" xfId="6" applyBorder="1"/>
    <xf numFmtId="0" fontId="3" fillId="0" borderId="4" xfId="7" applyBorder="1"/>
    <xf numFmtId="0" fontId="3" fillId="0" borderId="5" xfId="8" applyBorder="1"/>
    <xf numFmtId="0" fontId="3" fillId="0" borderId="6" xfId="9" applyBorder="1"/>
    <xf numFmtId="0" fontId="3" fillId="0" borderId="0" xfId="10" applyBorder="1"/>
    <xf numFmtId="0" fontId="3" fillId="0" borderId="7" xfId="11" applyBorder="1"/>
    <xf numFmtId="0" fontId="7" fillId="0" borderId="6" xfId="12" applyFont="1" applyBorder="1"/>
    <xf numFmtId="0" fontId="7" fillId="0" borderId="0" xfId="13" applyFont="1" applyBorder="1"/>
    <xf numFmtId="0" fontId="5" fillId="0" borderId="6" xfId="14" applyFont="1" applyBorder="1"/>
    <xf numFmtId="0" fontId="3" fillId="0" borderId="8" xfId="15" applyBorder="1"/>
    <xf numFmtId="0" fontId="3" fillId="0" borderId="9" xfId="16" applyBorder="1"/>
    <xf numFmtId="0" fontId="3" fillId="0" borderId="10" xfId="17" applyBorder="1"/>
    <xf numFmtId="0" fontId="3" fillId="0" borderId="0" xfId="22" applyFont="1" applyFill="1"/>
    <xf numFmtId="0" fontId="3" fillId="0" borderId="0" xfId="23" applyAlignment="1">
      <alignment horizontal="right" vertical="center"/>
    </xf>
    <xf numFmtId="44" fontId="3" fillId="0" borderId="0" xfId="24" applyNumberFormat="1"/>
    <xf numFmtId="0" fontId="0" fillId="0" borderId="0" xfId="0" applyAlignment="1">
      <alignment horizontal="center"/>
    </xf>
    <xf numFmtId="0" fontId="3" fillId="0" borderId="0" xfId="21" applyFill="1" applyAlignment="1">
      <alignment horizontal="left"/>
    </xf>
    <xf numFmtId="0" fontId="3" fillId="0" borderId="0" xfId="21" applyFill="1" applyAlignment="1">
      <alignment horizontal="center"/>
    </xf>
    <xf numFmtId="0" fontId="2" fillId="0" borderId="1" xfId="1" applyAlignment="1">
      <alignment horizontal="center"/>
    </xf>
    <xf numFmtId="0" fontId="0" fillId="0" borderId="0" xfId="2" applyFont="1"/>
    <xf numFmtId="44" fontId="0" fillId="0" borderId="0" xfId="19" applyNumberFormat="1" applyFont="1"/>
    <xf numFmtId="44" fontId="0" fillId="0" borderId="0" xfId="20" applyNumberFormat="1" applyFont="1" applyAlignment="1">
      <alignment horizontal="right"/>
    </xf>
    <xf numFmtId="44" fontId="0" fillId="0" borderId="0" xfId="3" applyNumberFormat="1" applyFont="1"/>
    <xf numFmtId="44" fontId="8" fillId="3" borderId="0" xfId="26" applyNumberFormat="1"/>
    <xf numFmtId="0" fontId="3" fillId="0" borderId="0" xfId="21" applyAlignment="1">
      <alignment horizontal="right"/>
    </xf>
    <xf numFmtId="167" fontId="3" fillId="0" borderId="0" xfId="25" applyNumberFormat="1"/>
    <xf numFmtId="0" fontId="1" fillId="0" borderId="0" xfId="13" applyFont="1" applyBorder="1"/>
    <xf numFmtId="22" fontId="0" fillId="0" borderId="0" xfId="0" applyNumberFormat="1"/>
  </cellXfs>
  <cellStyles count="27">
    <cellStyle name="+q5m3gnkXrYQhNPQ5IOWQZWmv48viGfTb2H0KuJ1G8Q=-~+V3GvZZdiKvA7c0NqgIvWg==" xfId="4"/>
    <cellStyle name="3TmL7U+ouVmKXCqqCwlUmGfagyPgBmGGCPkxlhvYlwY=-~chErGHaok7J8y9t71nZfmw==" xfId="14"/>
    <cellStyle name="4FTsahQeWcq8X+MftLdfRJqt0hWZz4VbxgCFMiZ705s=-~qy9PSp/yi5cP/P0Yog2Ung==" xfId="7"/>
    <cellStyle name="55TscLEXFbpb20tON3V4rvR9J66Xn2vdcZnraCJSLco=-~TImzHTJQfs1qn02cU/NUrw==" xfId="24"/>
    <cellStyle name="6ARwVjBKdWCAOFaCU8a6CVBftGTgE6ApMF0CqFliAjU=-~WcG3x9TpD9Uga88xI4WjeA==" xfId="11"/>
    <cellStyle name="6Sg4OD3ltMw3qY95nw89OkrydER2E5MM7H6jjzDNfYc=-~7kJ129R3b4k8fQU2svJ32Q==" xfId="8"/>
    <cellStyle name="Accent2" xfId="26" builtinId="33"/>
    <cellStyle name="AHTR8iSeqehDJClqblM/Zr11eCytAjzYwNiqxyASEKU=-~9B+xE4S481QBKj9pfbpl5A==" xfId="10"/>
    <cellStyle name="cb7JYIUsx22Y9RkzvNkdKJ4WsyL/ohCVnz7E05numZg=-~yYidA6fp6SJdTYF6Smj3uQ==" xfId="13"/>
    <cellStyle name="Heading 1" xfId="1" builtinId="16"/>
    <cellStyle name="i6ptL1sPNnYeag7Wvz66TIoKzoEowipuKGgeX6WjKqg=-~1UMazH5imys01xybks5u/w==" xfId="22"/>
    <cellStyle name="IvzqrXNycNrKf2TXM4hx3PvBf1VH2Urs+nvyi6WJxNw=-~uWMYN3ZoQX6SZptcl5DEDA==" xfId="2"/>
    <cellStyle name="j8BpiV6wrzK53SYxjZmiw1BuAlS0nVJLLCmGXkUCXPw=-~sqd9cM0clm1ZNl47fz4mcg==" xfId="9"/>
    <cellStyle name="JQojv2Fr3Ii+vVCOfT0Dq3f5pxO9aaPmzF1qzzeqVhg=-~b3cxoExp+knSGgXldAZJlQ==" xfId="21"/>
    <cellStyle name="Ju0q4v/F1ZTwrPiotkyrom5pIM7Q4lZmHvbbgiskrxc=-~GCXVoyD8t6dld6WPiLiwmg==" xfId="19"/>
    <cellStyle name="LeUUNUDXp7B0QoH33mHa8ycA3okw5f4M0GrfyUrb+ZA=-~ifiS6ImsCZ4ueBcO0ohsOg==" xfId="23"/>
    <cellStyle name="mFTkBsdPTK7wQow+Y2xwByBvg/4aAF3SeKub53jmOpI=-~LURsKHtKdqjiF8lEqZq97g==" xfId="6"/>
    <cellStyle name="Normal" xfId="0" builtinId="0"/>
    <cellStyle name="oqbZ7kOmcK3qcQn+00BYRQxMxMKRq2T/9Vl5TShSH6Q=-~qAA4ghcPjET1Swtof8lP3A==" xfId="16"/>
    <cellStyle name="Pb4WWJRClLgOxdUlOewtRkR9sayUI+SJwMdca6KJGhU=-~IGj4cDoqs9Z/yRxJaqWDsQ==" xfId="3"/>
    <cellStyle name="sn9rDWB1x/H5o/x2UnheOA08Xy06lbQd2GdvrPod6M0=-~5GFvazy+SGV9jKrZeZqpIA==" xfId="12"/>
    <cellStyle name="StcrQbHblWljk5bsCtVsU7usIX5pbwYeRQslnZs6090=-~d7F61OP58XR4ISpeRfvBwg==" xfId="5"/>
    <cellStyle name="UIOCM/RZoG9HMiJR6dK+J1UXrwvf2leNZxIYDBXkK2A=-~CiiJ6bioq01CurPsBsyLpw==" xfId="18"/>
    <cellStyle name="uMC2q5TYG14ohoPH2QUBOKvuIdBIRFxUW7pFvDYhA/Y=-~H2c2RFOoE9oZr5h8faBBhw==" xfId="25"/>
    <cellStyle name="Vjo0trV75NDu5CS+t3jyJyChEz9fN4U3zB8kzKwd12k=-~FxdT0O93gtxcqLlBvKWZEg==" xfId="17"/>
    <cellStyle name="Xv2ql5uQlccVHAGiGdzruHQ4ishObS/z6yMi9hYi1QY=-~B/kZbZYNhgoaJxtJq2De4Q==" xfId="15"/>
    <cellStyle name="YXfgtxiB0Q1cgSMUsmDJ8GUin8xsIvAJ7aCcf3j7/PY=-~A7m+oVrQb/kifEp633/zvQ==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9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42"/>
    </mc:Choice>
    <mc:Fallback>
      <c:style val="4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Taxes After Rebate</a:t>
            </a:r>
          </a:p>
        </c:rich>
      </c:tx>
      <c:layout/>
      <c:overlay val="0"/>
    </c:title>
    <c:autoTitleDeleted val="0"/>
    <c:view3D>
      <c:rotX val="15"/>
      <c:rotY val="30"/>
      <c:rAngAx val="0"/>
      <c:perspective val="30"/>
    </c:view3D>
    <c:floor>
      <c:thickness val="0"/>
    </c:floor>
    <c:sideWall>
      <c:thickness val="0"/>
    </c:sideWall>
    <c:backWall>
      <c:thickness val="0"/>
    </c:backWall>
    <c:plotArea>
      <c:layout/>
      <c:pie3DChart>
        <c:varyColors val="1"/>
        <c:ser>
          <c:idx val="0"/>
          <c:order val="0"/>
          <c:explosion val="40"/>
          <c:dLbls>
            <c:showLegendKey val="0"/>
            <c:showVal val="0"/>
            <c:showCatName val="0"/>
            <c:showSerName val="0"/>
            <c:showPercent val="1"/>
            <c:showBubbleSize val="0"/>
            <c:showLeaderLines val="1"/>
          </c:dLbls>
          <c:cat>
            <c:strRef>
              <c:f>Taxes!$C$5:$C$8</c:f>
              <c:strCache>
                <c:ptCount val="4"/>
                <c:pt idx="0">
                  <c:v>Giorno's Café</c:v>
                </c:pt>
                <c:pt idx="1">
                  <c:v>River Falls Inn</c:v>
                </c:pt>
                <c:pt idx="2">
                  <c:v>Pizza Alforno</c:v>
                </c:pt>
                <c:pt idx="3">
                  <c:v>Taco City</c:v>
                </c:pt>
              </c:strCache>
            </c:strRef>
          </c:cat>
          <c:val>
            <c:numRef>
              <c:f>Taxes!$K$5:$K$8</c:f>
              <c:numCache>
                <c:formatCode>_("$"* #,##0.00_);_("$"* \(#,##0.00\);_("$"* "-"??_);_(@_)</c:formatCode>
                <c:ptCount val="4"/>
                <c:pt idx="0">
                  <c:v>-27000.0</c:v>
                </c:pt>
                <c:pt idx="1">
                  <c:v>-6936.0</c:v>
                </c:pt>
                <c:pt idx="2">
                  <c:v>-31601.0</c:v>
                </c:pt>
                <c:pt idx="3">
                  <c:v>-10309.0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</c:pie3DChart>
    </c:plotArea>
    <c:legend>
      <c:legendPos val="t"/>
      <c:layout>
        <c:manualLayout>
          <c:xMode val="edge"/>
          <c:yMode val="edge"/>
          <c:x val="0.0869536307961505"/>
          <c:y val="0.85"/>
          <c:w val="0.887659143489788"/>
          <c:h val="0.109311808697473"/>
        </c:manualLayout>
      </c:layout>
      <c:overlay val="0"/>
      <c:txPr>
        <a:bodyPr/>
        <a:lstStyle/>
        <a:p>
          <a:pPr>
            <a:defRPr sz="2400"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1.0" l="0.75" r="0.75" t="1.0" header="0.5" footer="0.5"/>
    <c:pageSetup paperSize="0" orientation="portrait" horizontalDpi="-4" verticalDpi="-4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Annual Federal</a:t>
            </a:r>
            <a:r>
              <a:rPr lang="en-US" baseline="0"/>
              <a:t> Taxes</a:t>
            </a:r>
            <a:endParaRPr lang="en-US"/>
          </a:p>
        </c:rich>
      </c:tx>
      <c:layout/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Taxes!$C$5:$C$8</c:f>
              <c:strCache>
                <c:ptCount val="4"/>
                <c:pt idx="0">
                  <c:v>Giorno's Café</c:v>
                </c:pt>
                <c:pt idx="1">
                  <c:v>River Falls Inn</c:v>
                </c:pt>
                <c:pt idx="2">
                  <c:v>Pizza Alforno</c:v>
                </c:pt>
                <c:pt idx="3">
                  <c:v>Taco City</c:v>
                </c:pt>
              </c:strCache>
            </c:strRef>
          </c:cat>
          <c:val>
            <c:numRef>
              <c:f>Taxes!$J$5:$J$8</c:f>
              <c:numCache>
                <c:formatCode>_("$"* #,##0.00_);_("$"* \(#,##0.00\);_("$"* "-"??_);_(@_)</c:formatCode>
                <c:ptCount val="4"/>
                <c:pt idx="0">
                  <c:v>30000.0</c:v>
                </c:pt>
                <c:pt idx="1">
                  <c:v>9936.0</c:v>
                </c:pt>
                <c:pt idx="2">
                  <c:v>34601.0</c:v>
                </c:pt>
                <c:pt idx="3">
                  <c:v>13309.0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90129592"/>
        <c:axId val="2090821368"/>
      </c:barChart>
      <c:catAx>
        <c:axId val="2090129592"/>
        <c:scaling>
          <c:orientation val="minMax"/>
        </c:scaling>
        <c:delete val="0"/>
        <c:axPos val="b"/>
        <c:majorTickMark val="none"/>
        <c:minorTickMark val="none"/>
        <c:tickLblPos val="nextTo"/>
        <c:crossAx val="2090821368"/>
        <c:crosses val="autoZero"/>
        <c:auto val="1"/>
        <c:lblAlgn val="ctr"/>
        <c:lblOffset val="100"/>
        <c:noMultiLvlLbl val="0"/>
      </c:catAx>
      <c:valAx>
        <c:axId val="2090821368"/>
        <c:scaling>
          <c:orientation val="minMax"/>
        </c:scaling>
        <c:delete val="0"/>
        <c:axPos val="l"/>
        <c:majorGridlines/>
        <c:numFmt formatCode="_(&quot;$&quot;* #,##0.00_);_(&quot;$&quot;* \(#,##0.00\);_(&quot;$&quot;* &quot;-&quot;??_);_(@_)" sourceLinked="1"/>
        <c:majorTickMark val="none"/>
        <c:minorTickMark val="none"/>
        <c:tickLblPos val="nextTo"/>
        <c:crossAx val="2090129592"/>
        <c:crosses val="autoZero"/>
        <c:crossBetween val="between"/>
      </c:valAx>
      <c:spPr>
        <a:solidFill>
          <a:schemeClr val="bg1"/>
        </a:solidFill>
      </c:spPr>
    </c:plotArea>
    <c:legend>
      <c:legendPos val="r"/>
      <c:layout/>
      <c:overlay val="0"/>
    </c:legend>
    <c:plotVisOnly val="1"/>
    <c:dispBlanksAs val="gap"/>
    <c:showDLblsOverMax val="0"/>
  </c:chart>
  <c:spPr>
    <a:solidFill>
      <a:schemeClr val="bg1"/>
    </a:solidFill>
  </c:spPr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419100</xdr:colOff>
      <xdr:row>3</xdr:row>
      <xdr:rowOff>31750</xdr:rowOff>
    </xdr:from>
    <xdr:to>
      <xdr:col>13</xdr:col>
      <xdr:colOff>584200</xdr:colOff>
      <xdr:row>27</xdr:row>
      <xdr:rowOff>63500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12700</xdr:colOff>
      <xdr:row>10</xdr:row>
      <xdr:rowOff>31750</xdr:rowOff>
    </xdr:from>
    <xdr:to>
      <xdr:col>9</xdr:col>
      <xdr:colOff>863600</xdr:colOff>
      <xdr:row>28</xdr:row>
      <xdr:rowOff>76200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" workbookViewId="0">
      <selection activeCell="J15" sqref="J15"/>
    </sheetView>
  </sheetViews>
  <sheetFormatPr baseColWidth="10" defaultRowHeight="14" x14ac:dyDescent="0"/>
  <sheetData/>
  <phoneticPr fontId="9" type="noConversion"/>
  <pageMargins left="0.75000000000000011" right="0.75000000000000011" top="1" bottom="1" header="0.5" footer="0.5"/>
  <pageSetup orientation="portrait" horizontalDpi="4294967292" verticalDpi="4294967292"/>
  <headerFooter>
    <oddFooter>&amp;F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K9"/>
  <sheetViews>
    <sheetView workbookViewId="0">
      <selection activeCell="C19" sqref="C19"/>
    </sheetView>
  </sheetViews>
  <sheetFormatPr baseColWidth="10" defaultColWidth="8.83203125" defaultRowHeight="14" x14ac:dyDescent="0"/>
  <cols>
    <col min="3" max="3" width="17.5" customWidth="1"/>
    <col min="4" max="4" width="14.83203125" customWidth="1"/>
    <col min="5" max="5" width="19.5" customWidth="1"/>
    <col min="6" max="6" width="13" customWidth="1"/>
    <col min="7" max="9" width="10.5" bestFit="1" customWidth="1"/>
    <col min="10" max="10" width="13.33203125" customWidth="1"/>
    <col min="11" max="11" width="12.33203125" customWidth="1"/>
  </cols>
  <sheetData>
    <row r="2" spans="3:11" ht="19" customHeight="1" thickBot="1">
      <c r="D2" s="25" t="s">
        <v>44</v>
      </c>
      <c r="E2" s="25"/>
      <c r="F2" s="25"/>
      <c r="J2" t="s">
        <v>51</v>
      </c>
      <c r="K2">
        <v>3000</v>
      </c>
    </row>
    <row r="3" spans="3:11" ht="15" thickTop="1">
      <c r="F3" s="32">
        <v>41364</v>
      </c>
      <c r="G3" s="32">
        <v>41455</v>
      </c>
      <c r="H3" s="32">
        <v>41547</v>
      </c>
      <c r="I3" s="32">
        <v>41638</v>
      </c>
      <c r="J3" s="2" t="s">
        <v>50</v>
      </c>
    </row>
    <row r="4" spans="3:11">
      <c r="C4" s="3" t="s">
        <v>0</v>
      </c>
      <c r="D4" s="3" t="s">
        <v>43</v>
      </c>
      <c r="E4" s="3" t="s">
        <v>1</v>
      </c>
      <c r="F4" s="31" t="s">
        <v>8</v>
      </c>
      <c r="G4" s="31" t="s">
        <v>8</v>
      </c>
      <c r="H4" s="31" t="s">
        <v>8</v>
      </c>
      <c r="I4" s="31" t="s">
        <v>8</v>
      </c>
      <c r="J4" s="24" t="s">
        <v>46</v>
      </c>
      <c r="K4" s="23" t="s">
        <v>52</v>
      </c>
    </row>
    <row r="5" spans="3:11" ht="15">
      <c r="C5" s="26" t="s">
        <v>9</v>
      </c>
      <c r="D5" s="3" t="s">
        <v>2</v>
      </c>
      <c r="E5" s="3">
        <v>12</v>
      </c>
      <c r="F5" s="27">
        <v>7498</v>
      </c>
      <c r="G5" s="27">
        <v>7200</v>
      </c>
      <c r="H5" s="27">
        <v>7981</v>
      </c>
      <c r="I5" s="27">
        <v>7321</v>
      </c>
      <c r="J5" s="30">
        <f>SUM(F5:I5)</f>
        <v>30000</v>
      </c>
      <c r="K5" s="1">
        <f>K2-J5</f>
        <v>-27000</v>
      </c>
    </row>
    <row r="6" spans="3:11" ht="15">
      <c r="C6" s="3" t="s">
        <v>4</v>
      </c>
      <c r="D6" s="3" t="s">
        <v>3</v>
      </c>
      <c r="E6" s="3">
        <v>24</v>
      </c>
      <c r="F6" s="27">
        <v>2749</v>
      </c>
      <c r="G6" s="27">
        <v>2239</v>
      </c>
      <c r="H6" s="27">
        <v>2109</v>
      </c>
      <c r="I6" s="27">
        <v>2839</v>
      </c>
      <c r="J6" s="30">
        <f>SUM(F6:I6)</f>
        <v>9936</v>
      </c>
      <c r="K6" s="1">
        <f>K2-J6</f>
        <v>-6936</v>
      </c>
    </row>
    <row r="7" spans="3:11" ht="15">
      <c r="C7" s="3" t="s">
        <v>5</v>
      </c>
      <c r="D7" s="3" t="s">
        <v>2</v>
      </c>
      <c r="E7" s="3">
        <v>9</v>
      </c>
      <c r="F7" s="27">
        <v>9341</v>
      </c>
      <c r="G7" s="27">
        <v>8341</v>
      </c>
      <c r="H7" s="27">
        <v>8379</v>
      </c>
      <c r="I7" s="28">
        <v>8540</v>
      </c>
      <c r="J7" s="30">
        <f t="shared" ref="J7:J8" si="0">SUM(F7:I7)</f>
        <v>34601</v>
      </c>
      <c r="K7" s="1">
        <f>K2-J7</f>
        <v>-31601</v>
      </c>
    </row>
    <row r="8" spans="3:11" ht="15">
      <c r="C8" s="3" t="s">
        <v>6</v>
      </c>
      <c r="D8" s="3" t="s">
        <v>7</v>
      </c>
      <c r="E8" s="3">
        <v>15</v>
      </c>
      <c r="F8" s="27">
        <v>3210</v>
      </c>
      <c r="G8" s="27">
        <v>3198</v>
      </c>
      <c r="H8" s="27">
        <v>3335</v>
      </c>
      <c r="I8" s="27">
        <v>3566</v>
      </c>
      <c r="J8" s="30">
        <f t="shared" si="0"/>
        <v>13309</v>
      </c>
      <c r="K8" s="1">
        <f>K2-J8</f>
        <v>-10309</v>
      </c>
    </row>
    <row r="9" spans="3:11">
      <c r="F9" s="29"/>
      <c r="G9" s="29"/>
      <c r="H9" s="29"/>
      <c r="I9" s="29"/>
      <c r="J9" s="1">
        <f>SUM(J5:J8)</f>
        <v>87846</v>
      </c>
      <c r="K9" s="1"/>
    </row>
  </sheetData>
  <mergeCells count="1">
    <mergeCell ref="D2:F2"/>
  </mergeCells>
  <phoneticPr fontId="9" type="noConversion"/>
  <pageMargins left="0.70000000000000007" right="0.70000000000000007" top="0.75000000000000011" bottom="0.75000000000000011" header="0.30000000000000004" footer="0.30000000000000004"/>
  <pageSetup orientation="portrait"/>
  <headerFooter>
    <oddFooter>&amp;F</oddFooter>
  </headerFooter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H8"/>
  <sheetViews>
    <sheetView workbookViewId="0">
      <selection activeCell="G15" sqref="G15"/>
    </sheetView>
  </sheetViews>
  <sheetFormatPr baseColWidth="10" defaultColWidth="8.83203125" defaultRowHeight="14" x14ac:dyDescent="0"/>
  <cols>
    <col min="2" max="2" width="13.5" bestFit="1" customWidth="1"/>
    <col min="3" max="3" width="13.33203125" bestFit="1" customWidth="1"/>
    <col min="4" max="4" width="10.83203125" bestFit="1" customWidth="1"/>
    <col min="5" max="5" width="12.5" bestFit="1" customWidth="1"/>
    <col min="7" max="7" width="17.1640625" customWidth="1"/>
  </cols>
  <sheetData>
    <row r="4" spans="2:8">
      <c r="B4" s="3" t="s">
        <v>0</v>
      </c>
      <c r="C4" s="20" t="s">
        <v>46</v>
      </c>
      <c r="D4" s="3" t="s">
        <v>47</v>
      </c>
      <c r="E4" s="3" t="s">
        <v>48</v>
      </c>
      <c r="F4" s="22" t="s">
        <v>49</v>
      </c>
      <c r="G4" s="22"/>
      <c r="H4" s="22"/>
    </row>
    <row r="5" spans="2:8">
      <c r="B5" s="3" t="s">
        <v>9</v>
      </c>
      <c r="C5" s="21">
        <v>30000</v>
      </c>
      <c r="D5" s="4">
        <v>1512</v>
      </c>
      <c r="E5" s="4">
        <v>945981</v>
      </c>
      <c r="G5" s="4">
        <f>(E5-(C5+D5))/Taxes!E5</f>
        <v>76205.75</v>
      </c>
    </row>
    <row r="6" spans="2:8">
      <c r="B6" s="3" t="s">
        <v>4</v>
      </c>
      <c r="C6" s="21">
        <v>9936</v>
      </c>
      <c r="D6" s="4">
        <v>647</v>
      </c>
      <c r="E6" s="4">
        <v>194094</v>
      </c>
      <c r="G6" s="4">
        <f>(E6-(C6+D6))/Taxes!E6</f>
        <v>7646.291666666667</v>
      </c>
    </row>
    <row r="7" spans="2:8">
      <c r="B7" s="3" t="s">
        <v>5</v>
      </c>
      <c r="C7" s="21">
        <v>34601</v>
      </c>
      <c r="D7" s="4">
        <v>953</v>
      </c>
      <c r="E7" s="4">
        <v>745209</v>
      </c>
      <c r="G7" s="4">
        <f>(E7-(C7+D7))/Taxes!E7</f>
        <v>78850.555555555562</v>
      </c>
    </row>
    <row r="8" spans="2:8">
      <c r="B8" s="3" t="s">
        <v>6</v>
      </c>
      <c r="C8" s="21">
        <v>13309</v>
      </c>
      <c r="D8" s="4">
        <v>800</v>
      </c>
      <c r="E8" s="4">
        <v>481294</v>
      </c>
      <c r="G8" s="4">
        <f>(E8-(C8+D8))/Taxes!E8</f>
        <v>31145.666666666668</v>
      </c>
    </row>
  </sheetData>
  <mergeCells count="1">
    <mergeCell ref="F4:H4"/>
  </mergeCells>
  <phoneticPr fontId="9" type="noConversion"/>
  <pageMargins left="0.70000000000000007" right="0.70000000000000007" top="0.75000000000000011" bottom="0.75000000000000011" header="0.30000000000000004" footer="0.30000000000000004"/>
  <pageSetup orientation="portrait" horizontalDpi="4294967292" verticalDpi="4294967292"/>
  <headerFooter>
    <oddFooter>&amp;F</oddFooter>
  </headerFooter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7"/>
  <sheetViews>
    <sheetView tabSelected="1" topLeftCell="B1" workbookViewId="0">
      <selection activeCell="J9" sqref="J9"/>
    </sheetView>
  </sheetViews>
  <sheetFormatPr baseColWidth="10" defaultColWidth="8.83203125" defaultRowHeight="14" x14ac:dyDescent="0"/>
  <cols>
    <col min="1" max="1" width="4" customWidth="1"/>
    <col min="2" max="2" width="7.1640625" customWidth="1"/>
    <col min="3" max="5" width="17.5" customWidth="1"/>
    <col min="6" max="6" width="20.1640625" customWidth="1"/>
    <col min="8" max="8" width="10.5" customWidth="1"/>
    <col min="9" max="9" width="28.83203125" customWidth="1"/>
    <col min="10" max="10" width="7.33203125" customWidth="1"/>
  </cols>
  <sheetData>
    <row r="2" spans="2:12" ht="20" thickBot="1">
      <c r="C2" s="5" t="s">
        <v>11</v>
      </c>
      <c r="D2" s="5"/>
      <c r="E2" s="5"/>
      <c r="F2" s="5"/>
      <c r="G2" s="5"/>
      <c r="I2" s="34">
        <f ca="1">NOW()</f>
        <v>41315.906478356483</v>
      </c>
    </row>
    <row r="3" spans="2:12" ht="16" thickTop="1" thickBot="1"/>
    <row r="4" spans="2:12" ht="20" thickBot="1">
      <c r="D4" s="6" t="s">
        <v>45</v>
      </c>
      <c r="E4" s="6" t="s">
        <v>18</v>
      </c>
      <c r="F4" s="6" t="s">
        <v>17</v>
      </c>
      <c r="H4" s="5" t="s">
        <v>38</v>
      </c>
      <c r="I4" s="7"/>
      <c r="J4" s="8"/>
      <c r="K4" s="8"/>
      <c r="L4" s="9"/>
    </row>
    <row r="5" spans="2:12">
      <c r="B5" s="3">
        <v>1</v>
      </c>
      <c r="C5" s="3" t="s">
        <v>12</v>
      </c>
      <c r="D5" s="19" t="s">
        <v>9</v>
      </c>
      <c r="E5" s="26" t="s">
        <v>42</v>
      </c>
      <c r="F5" s="3">
        <v>10</v>
      </c>
      <c r="I5" s="10"/>
      <c r="J5" s="11"/>
      <c r="K5" s="11"/>
      <c r="L5" s="12"/>
    </row>
    <row r="6" spans="2:12" ht="15">
      <c r="B6" s="3">
        <v>2</v>
      </c>
      <c r="C6" s="3" t="s">
        <v>13</v>
      </c>
      <c r="D6" s="19" t="s">
        <v>9</v>
      </c>
      <c r="E6" s="3" t="s">
        <v>19</v>
      </c>
      <c r="F6" s="3">
        <v>6</v>
      </c>
      <c r="I6" s="13" t="s">
        <v>39</v>
      </c>
      <c r="J6" s="33">
        <f>MIN(F5:F26)</f>
        <v>2</v>
      </c>
      <c r="K6" s="11"/>
      <c r="L6" s="12"/>
    </row>
    <row r="7" spans="2:12" ht="15">
      <c r="B7" s="3">
        <v>3</v>
      </c>
      <c r="C7" s="3" t="s">
        <v>14</v>
      </c>
      <c r="D7" s="19" t="s">
        <v>9</v>
      </c>
      <c r="E7" s="3" t="s">
        <v>19</v>
      </c>
      <c r="F7" s="3">
        <v>14</v>
      </c>
      <c r="I7" s="13" t="s">
        <v>40</v>
      </c>
      <c r="J7" s="33">
        <f>SUM(F5:F26)</f>
        <v>356</v>
      </c>
      <c r="K7" s="11"/>
      <c r="L7" s="12"/>
    </row>
    <row r="8" spans="2:12" ht="18">
      <c r="B8" s="3">
        <v>4</v>
      </c>
      <c r="C8" s="3" t="s">
        <v>15</v>
      </c>
      <c r="D8" s="19" t="s">
        <v>9</v>
      </c>
      <c r="E8" s="3" t="s">
        <v>20</v>
      </c>
      <c r="F8" s="3">
        <v>18</v>
      </c>
      <c r="I8" s="15" t="s">
        <v>41</v>
      </c>
      <c r="J8" s="14">
        <f>MAX(F5:F26)</f>
        <v>34</v>
      </c>
      <c r="K8" s="11"/>
      <c r="L8" s="12"/>
    </row>
    <row r="9" spans="2:12">
      <c r="B9" s="3">
        <v>5</v>
      </c>
      <c r="C9" s="3" t="s">
        <v>16</v>
      </c>
      <c r="D9" s="19" t="s">
        <v>9</v>
      </c>
      <c r="E9" s="26" t="s">
        <v>42</v>
      </c>
      <c r="F9" s="3">
        <v>6</v>
      </c>
      <c r="I9" s="10"/>
      <c r="J9" s="11"/>
      <c r="K9" s="11"/>
      <c r="L9" s="12"/>
    </row>
    <row r="10" spans="2:12" ht="15" thickBot="1">
      <c r="B10" s="3">
        <v>6</v>
      </c>
      <c r="C10" s="3" t="s">
        <v>21</v>
      </c>
      <c r="D10" s="19" t="s">
        <v>9</v>
      </c>
      <c r="E10" s="3" t="s">
        <v>20</v>
      </c>
      <c r="F10" s="3">
        <v>9</v>
      </c>
      <c r="I10" s="16"/>
      <c r="J10" s="17"/>
      <c r="K10" s="17"/>
      <c r="L10" s="18"/>
    </row>
    <row r="11" spans="2:12">
      <c r="B11" s="3">
        <v>7</v>
      </c>
      <c r="C11" s="3" t="s">
        <v>22</v>
      </c>
      <c r="D11" s="19" t="s">
        <v>4</v>
      </c>
      <c r="E11" s="3" t="s">
        <v>19</v>
      </c>
      <c r="F11" s="3">
        <v>26</v>
      </c>
    </row>
    <row r="12" spans="2:12">
      <c r="B12" s="3">
        <v>8</v>
      </c>
      <c r="C12" s="3" t="s">
        <v>23</v>
      </c>
      <c r="D12" s="19" t="s">
        <v>4</v>
      </c>
      <c r="E12" s="3" t="s">
        <v>20</v>
      </c>
      <c r="F12" s="3">
        <v>22</v>
      </c>
    </row>
    <row r="13" spans="2:12">
      <c r="B13" s="3">
        <v>9</v>
      </c>
      <c r="C13" s="3" t="s">
        <v>24</v>
      </c>
      <c r="D13" s="19" t="s">
        <v>4</v>
      </c>
      <c r="E13" s="3" t="s">
        <v>20</v>
      </c>
      <c r="F13" s="3">
        <v>13</v>
      </c>
    </row>
    <row r="14" spans="2:12">
      <c r="B14" s="3">
        <v>10</v>
      </c>
      <c r="C14" s="3" t="s">
        <v>25</v>
      </c>
      <c r="D14" s="19" t="s">
        <v>4</v>
      </c>
      <c r="E14" s="3" t="s">
        <v>42</v>
      </c>
      <c r="F14" s="3">
        <v>22</v>
      </c>
    </row>
    <row r="15" spans="2:12">
      <c r="B15" s="3">
        <v>11</v>
      </c>
      <c r="C15" s="3" t="s">
        <v>26</v>
      </c>
      <c r="D15" s="19" t="s">
        <v>4</v>
      </c>
      <c r="E15" s="26" t="s">
        <v>42</v>
      </c>
      <c r="F15" s="3">
        <v>20</v>
      </c>
    </row>
    <row r="16" spans="2:12">
      <c r="B16" s="3">
        <v>12</v>
      </c>
      <c r="C16" s="3" t="s">
        <v>27</v>
      </c>
      <c r="D16" s="19" t="s">
        <v>4</v>
      </c>
      <c r="E16" s="3" t="s">
        <v>19</v>
      </c>
      <c r="F16" s="3">
        <v>14</v>
      </c>
    </row>
    <row r="17" spans="2:6">
      <c r="B17" s="3">
        <v>13</v>
      </c>
      <c r="C17" s="3" t="s">
        <v>28</v>
      </c>
      <c r="D17" s="19" t="s">
        <v>4</v>
      </c>
      <c r="E17" s="3" t="s">
        <v>19</v>
      </c>
      <c r="F17" s="3">
        <v>25</v>
      </c>
    </row>
    <row r="18" spans="2:6">
      <c r="B18" s="3">
        <v>14</v>
      </c>
      <c r="C18" s="3" t="s">
        <v>29</v>
      </c>
      <c r="D18" s="19" t="s">
        <v>5</v>
      </c>
      <c r="E18" s="26" t="s">
        <v>42</v>
      </c>
      <c r="F18" s="3">
        <v>5</v>
      </c>
    </row>
    <row r="19" spans="2:6">
      <c r="B19" s="3">
        <v>15</v>
      </c>
      <c r="C19" s="3" t="s">
        <v>30</v>
      </c>
      <c r="D19" s="19" t="s">
        <v>5</v>
      </c>
      <c r="E19" s="3" t="s">
        <v>20</v>
      </c>
      <c r="F19" s="3">
        <v>7</v>
      </c>
    </row>
    <row r="20" spans="2:6">
      <c r="B20" s="3">
        <v>16</v>
      </c>
      <c r="C20" s="3" t="s">
        <v>31</v>
      </c>
      <c r="D20" s="19" t="s">
        <v>5</v>
      </c>
      <c r="E20" s="3" t="s">
        <v>19</v>
      </c>
      <c r="F20" s="3">
        <v>2</v>
      </c>
    </row>
    <row r="21" spans="2:6">
      <c r="B21" s="3">
        <v>17</v>
      </c>
      <c r="C21" s="3" t="s">
        <v>32</v>
      </c>
      <c r="D21" s="19" t="s">
        <v>5</v>
      </c>
      <c r="E21" s="3" t="s">
        <v>19</v>
      </c>
      <c r="F21" s="3">
        <v>9</v>
      </c>
    </row>
    <row r="22" spans="2:6">
      <c r="B22" s="3">
        <v>18</v>
      </c>
      <c r="C22" s="3" t="s">
        <v>33</v>
      </c>
      <c r="D22" s="19" t="s">
        <v>6</v>
      </c>
      <c r="E22" s="3" t="s">
        <v>20</v>
      </c>
      <c r="F22" s="3">
        <v>30</v>
      </c>
    </row>
    <row r="23" spans="2:6">
      <c r="B23" s="3">
        <v>19</v>
      </c>
      <c r="C23" s="3" t="s">
        <v>34</v>
      </c>
      <c r="D23" s="19" t="s">
        <v>6</v>
      </c>
      <c r="E23" s="3" t="s">
        <v>20</v>
      </c>
      <c r="F23" s="3">
        <v>34</v>
      </c>
    </row>
    <row r="24" spans="2:6">
      <c r="B24" s="3">
        <v>20</v>
      </c>
      <c r="C24" s="3" t="s">
        <v>35</v>
      </c>
      <c r="D24" s="19" t="s">
        <v>6</v>
      </c>
      <c r="E24" s="26" t="s">
        <v>42</v>
      </c>
      <c r="F24" s="3">
        <v>14</v>
      </c>
    </row>
    <row r="25" spans="2:6">
      <c r="B25" s="3">
        <v>21</v>
      </c>
      <c r="C25" s="3" t="s">
        <v>36</v>
      </c>
      <c r="D25" s="19" t="s">
        <v>6</v>
      </c>
      <c r="E25" s="26" t="s">
        <v>42</v>
      </c>
      <c r="F25" s="3">
        <v>22</v>
      </c>
    </row>
    <row r="26" spans="2:6">
      <c r="B26" s="3">
        <v>22</v>
      </c>
      <c r="C26" s="3" t="s">
        <v>37</v>
      </c>
      <c r="D26" s="19" t="s">
        <v>6</v>
      </c>
      <c r="E26" s="3" t="s">
        <v>19</v>
      </c>
      <c r="F26" s="3">
        <v>28</v>
      </c>
    </row>
    <row r="27" spans="2:6">
      <c r="F27" s="3" t="s">
        <v>10</v>
      </c>
    </row>
  </sheetData>
  <phoneticPr fontId="9" type="noConversion"/>
  <conditionalFormatting sqref="F5:F26">
    <cfRule type="colorScale" priority="2">
      <colorScale>
        <cfvo type="min"/>
        <cfvo type="percentile" val="50"/>
        <cfvo type="max"/>
        <color rgb="FF63BE7B"/>
        <color rgb="FFFFEB84"/>
        <color rgb="FFF8696B"/>
      </colorScale>
    </cfRule>
    <cfRule type="colorScale" priority="1">
      <colorScale>
        <cfvo type="min"/>
        <cfvo type="percentile" val="50"/>
        <cfvo type="max"/>
        <color rgb="FFFF0000"/>
        <color rgb="FFFFEB84"/>
        <color rgb="FF63BE7B"/>
      </colorScale>
    </cfRule>
  </conditionalFormatting>
  <pageMargins left="0.70000000000000007" right="0.70000000000000007" top="0.75000000000000011" bottom="0.75000000000000011" header="0.30000000000000004" footer="0.30000000000000004"/>
  <pageSetup orientation="portrait"/>
  <headerFooter>
    <oddFooter>&amp;F</oddFooter>
  </headerFooter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4" id="{6BAAFF6D-FF99-8D4A-A611-A70281B25362}">
            <x14:iconSet iconSet="3Triangles">
              <x14:cfvo type="percent">
                <xm:f>0</xm:f>
              </x14:cfvo>
              <x14:cfvo type="percent">
                <xm:f>33</xm:f>
              </x14:cfvo>
              <x14:cfvo type="percent">
                <xm:f>67</xm:f>
              </x14:cfvo>
            </x14:iconSet>
          </x14:cfRule>
          <xm:sqref>F5:F26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project>
  <id>EJkkzbqU/jeZwsaJF+2lTRONv7mfxIvXnhdY/GudZb8=-~ihTUcy/BO5cVx4EZtxHfFw==</id>
</project>
</file>

<file path=customXml/itemProps1.xml><?xml version="1.0" encoding="utf-8"?>
<ds:datastoreItem xmlns:ds="http://schemas.openxmlformats.org/officeDocument/2006/customXml" ds:itemID="{35645D0C-CF07-5F4D-BCEC-2FB607D47964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Rebate Taxes</vt:lpstr>
      <vt:lpstr>Taxes</vt:lpstr>
      <vt:lpstr>Revenue</vt:lpstr>
      <vt:lpstr>Meal Deal Sales Winners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Student data file</dc:subject>
  <dc:creator>Skills for Success</dc:creator>
  <cp:lastModifiedBy>Kyle Guitar</cp:lastModifiedBy>
  <dcterms:created xsi:type="dcterms:W3CDTF">2010-05-01T22:00:43Z</dcterms:created>
  <dcterms:modified xsi:type="dcterms:W3CDTF">2013-02-11T02:45:19Z</dcterms:modified>
</cp:coreProperties>
</file>