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270" windowWidth="149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1" i="1"/>
  <c r="C39"/>
  <c r="E39" s="1"/>
  <c r="C35"/>
  <c r="B37" s="1"/>
  <c r="C30" s="1"/>
  <c r="C27" s="1"/>
  <c r="C20" s="1"/>
  <c r="B22" s="1"/>
  <c r="J39"/>
  <c r="L39" s="1"/>
  <c r="C11"/>
  <c r="C41" l="1"/>
  <c r="J35"/>
  <c r="I37" s="1"/>
  <c r="J30" s="1"/>
  <c r="J27" s="1"/>
  <c r="J20" s="1"/>
  <c r="I22" s="1"/>
  <c r="J41"/>
</calcChain>
</file>

<file path=xl/sharedStrings.xml><?xml version="1.0" encoding="utf-8"?>
<sst xmlns="http://schemas.openxmlformats.org/spreadsheetml/2006/main" count="73" uniqueCount="31">
  <si>
    <t>QUESTION 1</t>
  </si>
  <si>
    <t xml:space="preserve">  COMMISSIONS</t>
  </si>
  <si>
    <t>6X</t>
  </si>
  <si>
    <t>4x</t>
  </si>
  <si>
    <t>CM</t>
  </si>
  <si>
    <t>Question2</t>
  </si>
  <si>
    <t>??</t>
  </si>
  <si>
    <t>TOTAL</t>
  </si>
  <si>
    <t xml:space="preserve"> COMMISS</t>
  </si>
  <si>
    <t>ADM2741 Quiz 1 solution</t>
  </si>
  <si>
    <t>version 1 (SI Bénéfice dans question 2 = 50 %)</t>
  </si>
  <si>
    <t>Ventes</t>
  </si>
  <si>
    <t>CVT</t>
  </si>
  <si>
    <t>CMV</t>
  </si>
  <si>
    <t>SALAIRES</t>
  </si>
  <si>
    <t>CFT</t>
  </si>
  <si>
    <t>LOYER</t>
  </si>
  <si>
    <t>BN</t>
  </si>
  <si>
    <t>MP UTILISÉES</t>
  </si>
  <si>
    <t>SI</t>
  </si>
  <si>
    <t>ACHATS</t>
  </si>
  <si>
    <t>SF</t>
  </si>
  <si>
    <t>MOD</t>
  </si>
  <si>
    <t>FGF</t>
  </si>
  <si>
    <t>SIPEC</t>
  </si>
  <si>
    <t>SFPEC</t>
  </si>
  <si>
    <t>CF</t>
  </si>
  <si>
    <t>VENTES</t>
  </si>
  <si>
    <t>BB</t>
  </si>
  <si>
    <t>V&amp;A</t>
  </si>
  <si>
    <t>version 2  (SI BÉNÉFICE BRUT DANS QUESTION 2 = 56 %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</si>
</sst>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41"/>
  <sheetViews>
    <sheetView tabSelected="1" workbookViewId="0">
      <selection activeCell="J30" sqref="J30"/>
    </sheetView>
  </sheetViews>
  <sheetFormatPr defaultRowHeight="15"/>
  <cols>
    <col min="1" max="1" width="14.7109375" customWidth="1"/>
  </cols>
  <sheetData>
    <row r="1" spans="1:11">
      <c r="A1" s="2" t="s">
        <v>9</v>
      </c>
    </row>
    <row r="3" spans="1:11">
      <c r="B3" s="2" t="s">
        <v>10</v>
      </c>
      <c r="H3" s="2" t="s">
        <v>30</v>
      </c>
    </row>
    <row r="4" spans="1:11">
      <c r="A4" s="1" t="s">
        <v>0</v>
      </c>
      <c r="H4" s="1" t="s">
        <v>0</v>
      </c>
    </row>
    <row r="6" spans="1:11">
      <c r="A6" t="s">
        <v>11</v>
      </c>
      <c r="C6">
        <v>440000</v>
      </c>
      <c r="H6" t="s">
        <v>27</v>
      </c>
      <c r="J6">
        <v>400000</v>
      </c>
    </row>
    <row r="7" spans="1:11">
      <c r="A7" s="1" t="s">
        <v>12</v>
      </c>
      <c r="H7" t="s">
        <v>12</v>
      </c>
    </row>
    <row r="8" spans="1:11">
      <c r="A8" t="s">
        <v>13</v>
      </c>
      <c r="C8">
        <v>200000</v>
      </c>
      <c r="D8">
        <v>1</v>
      </c>
      <c r="H8" t="s">
        <v>13</v>
      </c>
      <c r="J8">
        <v>200000</v>
      </c>
      <c r="K8">
        <v>1</v>
      </c>
    </row>
    <row r="9" spans="1:11">
      <c r="A9" t="s">
        <v>1</v>
      </c>
      <c r="B9" t="s">
        <v>2</v>
      </c>
      <c r="C9">
        <v>120000</v>
      </c>
      <c r="D9">
        <v>1</v>
      </c>
      <c r="H9" t="s">
        <v>8</v>
      </c>
      <c r="J9">
        <v>80000</v>
      </c>
      <c r="K9">
        <v>1</v>
      </c>
    </row>
    <row r="10" spans="1:11">
      <c r="A10" t="s">
        <v>14</v>
      </c>
      <c r="B10" t="s">
        <v>3</v>
      </c>
      <c r="C10">
        <v>80000</v>
      </c>
      <c r="D10">
        <v>1</v>
      </c>
      <c r="H10" t="s">
        <v>14</v>
      </c>
      <c r="J10">
        <v>60000</v>
      </c>
      <c r="K10">
        <v>1</v>
      </c>
    </row>
    <row r="11" spans="1:11">
      <c r="A11" s="1" t="s">
        <v>4</v>
      </c>
      <c r="B11" s="1"/>
      <c r="C11" s="1">
        <f>SUM(C6-C8-C9-C10)</f>
        <v>40000</v>
      </c>
      <c r="D11">
        <v>1</v>
      </c>
      <c r="H11" s="1" t="s">
        <v>4</v>
      </c>
      <c r="I11" s="1"/>
      <c r="J11" s="1">
        <f>SUM(J6-J8-J9-J10)</f>
        <v>60000</v>
      </c>
      <c r="K11">
        <v>1</v>
      </c>
    </row>
    <row r="12" spans="1:11">
      <c r="A12" s="2" t="s">
        <v>15</v>
      </c>
      <c r="H12" t="s">
        <v>15</v>
      </c>
    </row>
    <row r="13" spans="1:11">
      <c r="A13" t="s">
        <v>16</v>
      </c>
      <c r="B13">
        <v>20000</v>
      </c>
      <c r="H13" t="s">
        <v>16</v>
      </c>
      <c r="I13">
        <v>24000</v>
      </c>
    </row>
    <row r="14" spans="1:11">
      <c r="A14" t="s">
        <v>14</v>
      </c>
      <c r="B14">
        <v>10000</v>
      </c>
      <c r="C14" s="3">
        <v>30000</v>
      </c>
      <c r="D14">
        <v>1</v>
      </c>
      <c r="H14" t="s">
        <v>14</v>
      </c>
      <c r="I14">
        <v>14000</v>
      </c>
      <c r="J14">
        <v>38000</v>
      </c>
      <c r="K14">
        <v>1</v>
      </c>
    </row>
    <row r="15" spans="1:11">
      <c r="A15" t="s">
        <v>17</v>
      </c>
      <c r="C15" s="1">
        <v>10000</v>
      </c>
      <c r="D15">
        <v>1</v>
      </c>
      <c r="H15" t="s">
        <v>17</v>
      </c>
      <c r="J15" s="1">
        <v>22000</v>
      </c>
      <c r="K15">
        <v>1</v>
      </c>
    </row>
    <row r="19" spans="1:12">
      <c r="A19" s="2" t="s">
        <v>5</v>
      </c>
      <c r="H19" s="2" t="s">
        <v>5</v>
      </c>
    </row>
    <row r="20" spans="1:12">
      <c r="A20" t="s">
        <v>18</v>
      </c>
      <c r="C20" s="1">
        <f>C27-C26-C25</f>
        <v>180000</v>
      </c>
      <c r="D20">
        <v>1</v>
      </c>
      <c r="E20" t="s">
        <v>6</v>
      </c>
      <c r="H20" t="s">
        <v>18</v>
      </c>
      <c r="J20" s="1">
        <f>J27-J26-J25</f>
        <v>129999.99999999988</v>
      </c>
      <c r="K20">
        <v>1</v>
      </c>
      <c r="L20" t="s">
        <v>6</v>
      </c>
    </row>
    <row r="21" spans="1:12">
      <c r="A21" t="s">
        <v>19</v>
      </c>
      <c r="B21">
        <v>70000</v>
      </c>
      <c r="H21" t="s">
        <v>19</v>
      </c>
      <c r="I21">
        <v>40000</v>
      </c>
    </row>
    <row r="22" spans="1:12">
      <c r="A22" t="s">
        <v>20</v>
      </c>
      <c r="B22" s="1">
        <f>C20+B23-B21</f>
        <v>200000</v>
      </c>
      <c r="C22" t="s">
        <v>6</v>
      </c>
      <c r="D22">
        <v>1</v>
      </c>
      <c r="H22" t="s">
        <v>20</v>
      </c>
      <c r="I22" s="1">
        <f>J20+I23-I21</f>
        <v>159999.99999999988</v>
      </c>
      <c r="J22" t="s">
        <v>6</v>
      </c>
      <c r="K22">
        <v>1</v>
      </c>
    </row>
    <row r="23" spans="1:12">
      <c r="A23" t="s">
        <v>21</v>
      </c>
      <c r="B23">
        <v>90000</v>
      </c>
      <c r="H23" t="s">
        <v>21</v>
      </c>
      <c r="I23">
        <v>70000</v>
      </c>
    </row>
    <row r="25" spans="1:12">
      <c r="A25" t="s">
        <v>22</v>
      </c>
      <c r="C25">
        <v>250000</v>
      </c>
      <c r="H25" t="s">
        <v>22</v>
      </c>
      <c r="J25">
        <v>210000</v>
      </c>
    </row>
    <row r="26" spans="1:12">
      <c r="A26" t="s">
        <v>23</v>
      </c>
      <c r="C26">
        <v>250000</v>
      </c>
      <c r="H26" t="s">
        <v>23</v>
      </c>
      <c r="J26">
        <v>250000</v>
      </c>
    </row>
    <row r="27" spans="1:12">
      <c r="A27" t="s">
        <v>7</v>
      </c>
      <c r="C27" s="1">
        <f>SUM(C30+C29-C28)</f>
        <v>680000</v>
      </c>
      <c r="D27">
        <v>1</v>
      </c>
      <c r="H27" t="s">
        <v>7</v>
      </c>
      <c r="J27" s="1">
        <f>J30+J29-J28</f>
        <v>589999.99999999988</v>
      </c>
      <c r="K27">
        <v>1</v>
      </c>
    </row>
    <row r="28" spans="1:12">
      <c r="A28" t="s">
        <v>24</v>
      </c>
      <c r="C28">
        <v>40000</v>
      </c>
      <c r="H28" t="s">
        <v>24</v>
      </c>
      <c r="J28">
        <v>50000</v>
      </c>
    </row>
    <row r="29" spans="1:12">
      <c r="A29" t="s">
        <v>25</v>
      </c>
      <c r="C29">
        <v>50000</v>
      </c>
      <c r="D29">
        <v>0.5</v>
      </c>
      <c r="H29" t="s">
        <v>25</v>
      </c>
      <c r="J29">
        <v>70000</v>
      </c>
      <c r="K29">
        <v>0.5</v>
      </c>
    </row>
    <row r="30" spans="1:12">
      <c r="A30" t="s">
        <v>26</v>
      </c>
      <c r="C30" s="1">
        <f>B37</f>
        <v>670000</v>
      </c>
      <c r="D30">
        <v>0.5</v>
      </c>
      <c r="H30" t="s">
        <v>26</v>
      </c>
      <c r="J30" s="1">
        <f>I37</f>
        <v>569999.99999999988</v>
      </c>
      <c r="K30">
        <v>0.5</v>
      </c>
    </row>
    <row r="34" spans="1:12">
      <c r="A34" t="s">
        <v>27</v>
      </c>
      <c r="C34">
        <v>1400000</v>
      </c>
      <c r="H34" t="s">
        <v>27</v>
      </c>
      <c r="J34">
        <v>1200000</v>
      </c>
    </row>
    <row r="35" spans="1:12">
      <c r="A35" t="s">
        <v>13</v>
      </c>
      <c r="C35" s="1">
        <f>C34-C39</f>
        <v>700000</v>
      </c>
      <c r="D35">
        <v>1</v>
      </c>
      <c r="H35" t="s">
        <v>13</v>
      </c>
      <c r="J35" s="1">
        <f>J34-J39</f>
        <v>527999.99999999988</v>
      </c>
      <c r="K35">
        <v>1</v>
      </c>
    </row>
    <row r="36" spans="1:12">
      <c r="A36" t="s">
        <v>19</v>
      </c>
      <c r="B36">
        <v>100000</v>
      </c>
      <c r="H36" t="s">
        <v>19</v>
      </c>
      <c r="I36">
        <v>118000</v>
      </c>
    </row>
    <row r="37" spans="1:12">
      <c r="A37" t="s">
        <v>26</v>
      </c>
      <c r="B37" s="1">
        <f>C35+B38-B36</f>
        <v>670000</v>
      </c>
      <c r="D37">
        <v>2</v>
      </c>
      <c r="E37" t="s">
        <v>6</v>
      </c>
      <c r="H37" t="s">
        <v>26</v>
      </c>
      <c r="I37" s="1">
        <f>J35+I38-I36</f>
        <v>569999.99999999988</v>
      </c>
      <c r="K37">
        <v>2</v>
      </c>
      <c r="L37" t="s">
        <v>6</v>
      </c>
    </row>
    <row r="38" spans="1:12">
      <c r="A38" t="s">
        <v>21</v>
      </c>
      <c r="B38">
        <v>70000</v>
      </c>
      <c r="H38" t="s">
        <v>21</v>
      </c>
      <c r="I38">
        <v>160000</v>
      </c>
    </row>
    <row r="39" spans="1:12">
      <c r="A39" t="s">
        <v>28</v>
      </c>
      <c r="C39" s="1">
        <f>0.5*C34</f>
        <v>700000</v>
      </c>
      <c r="D39">
        <v>1</v>
      </c>
      <c r="E39" s="4">
        <f>C39/C34</f>
        <v>0.5</v>
      </c>
      <c r="H39" t="s">
        <v>28</v>
      </c>
      <c r="J39" s="1">
        <f>0.56*J34</f>
        <v>672000.00000000012</v>
      </c>
      <c r="K39">
        <v>1</v>
      </c>
      <c r="L39" s="4">
        <f>J39/J34</f>
        <v>0.56000000000000005</v>
      </c>
    </row>
    <row r="40" spans="1:12">
      <c r="A40" t="s">
        <v>29</v>
      </c>
      <c r="C40" s="3">
        <v>350000</v>
      </c>
      <c r="D40">
        <v>0.5</v>
      </c>
      <c r="H40" t="s">
        <v>29</v>
      </c>
      <c r="J40" s="1">
        <v>350000</v>
      </c>
      <c r="K40">
        <v>0.5</v>
      </c>
    </row>
    <row r="41" spans="1:12">
      <c r="A41" t="s">
        <v>17</v>
      </c>
      <c r="C41" s="1">
        <f>SUM(C39-C40)</f>
        <v>350000</v>
      </c>
      <c r="D41">
        <v>0.5</v>
      </c>
      <c r="E41" t="s">
        <v>6</v>
      </c>
      <c r="H41" t="s">
        <v>17</v>
      </c>
      <c r="J41" s="1">
        <f>SUM(J39-J40)</f>
        <v>322000.00000000012</v>
      </c>
      <c r="K41">
        <v>0.5</v>
      </c>
      <c r="L41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University of Ottawa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COE Support</dc:creator>
  <cp:lastModifiedBy>Mgt</cp:lastModifiedBy>
  <dcterms:created xsi:type="dcterms:W3CDTF">2013-02-12T17:36:31Z</dcterms:created>
  <dcterms:modified xsi:type="dcterms:W3CDTF">2013-02-12T23:17:04Z</dcterms:modified>
</cp:coreProperties>
</file>